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KULIAH RPL S1\"/>
    </mc:Choice>
  </mc:AlternateContent>
  <xr:revisionPtr revIDLastSave="0" documentId="13_ncr:1_{2E9F4DA7-93E4-4AED-A38C-887CAFB5ECD1}" xr6:coauthVersionLast="47" xr6:coauthVersionMax="47" xr10:uidLastSave="{00000000-0000-0000-0000-000000000000}"/>
  <bookViews>
    <workbookView xWindow="-120" yWindow="-120" windowWidth="20730" windowHeight="11160" activeTab="4" xr2:uid="{47B2876A-FD10-4CFC-99F3-B64F47DD97CE}"/>
  </bookViews>
  <sheets>
    <sheet name="Kognitif " sheetId="12" r:id="rId1"/>
    <sheet name="Afektif" sheetId="3" r:id="rId2"/>
    <sheet name="Psikomotorik" sheetId="5" r:id="rId3"/>
    <sheet name="Obs. Guru" sheetId="7" r:id="rId4"/>
    <sheet name="Obs. Siswa" sheetId="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9" l="1"/>
  <c r="F72" i="9"/>
  <c r="H72" i="9" s="1"/>
  <c r="G78" i="9"/>
  <c r="F78" i="9"/>
  <c r="H78" i="9" s="1"/>
  <c r="G79" i="9"/>
  <c r="F79" i="9"/>
  <c r="H79" i="9" s="1"/>
  <c r="G73" i="9"/>
  <c r="F73" i="9"/>
  <c r="H73" i="9" s="1"/>
  <c r="G74" i="9"/>
  <c r="F74" i="9"/>
  <c r="H74" i="9" s="1"/>
  <c r="G82" i="9"/>
  <c r="F82" i="9"/>
  <c r="H82" i="9" s="1"/>
  <c r="G71" i="9"/>
  <c r="F71" i="9"/>
  <c r="H71" i="9" s="1"/>
  <c r="G70" i="9"/>
  <c r="F70" i="9"/>
  <c r="H70" i="9" s="1"/>
  <c r="G50" i="9"/>
  <c r="F50" i="9"/>
  <c r="H50" i="9" s="1"/>
  <c r="G54" i="9"/>
  <c r="F54" i="9"/>
  <c r="H54" i="9" s="1"/>
  <c r="G61" i="9"/>
  <c r="F61" i="9"/>
  <c r="H61" i="9" s="1"/>
  <c r="G57" i="9"/>
  <c r="F57" i="9"/>
  <c r="H57" i="9" s="1"/>
  <c r="G51" i="9"/>
  <c r="F51" i="9"/>
  <c r="H51" i="9" s="1"/>
  <c r="G55" i="9"/>
  <c r="F55" i="9"/>
  <c r="H55" i="9" s="1"/>
  <c r="G53" i="9"/>
  <c r="F53" i="9"/>
  <c r="H53" i="9" s="1"/>
  <c r="G56" i="9"/>
  <c r="F56" i="9"/>
  <c r="H56" i="9" s="1"/>
  <c r="G52" i="9"/>
  <c r="F52" i="9"/>
  <c r="H52" i="9" s="1"/>
  <c r="G60" i="9"/>
  <c r="F60" i="9"/>
  <c r="H60" i="9" s="1"/>
  <c r="G49" i="9"/>
  <c r="F49" i="9"/>
  <c r="H49" i="9" s="1"/>
  <c r="G48" i="9"/>
  <c r="F48" i="9"/>
  <c r="H48" i="9" s="1"/>
  <c r="G28" i="9"/>
  <c r="F28" i="9"/>
  <c r="H28" i="9" s="1"/>
  <c r="G32" i="9"/>
  <c r="F32" i="9"/>
  <c r="H32" i="9" s="1"/>
  <c r="G39" i="9"/>
  <c r="F39" i="9"/>
  <c r="H39" i="9" s="1"/>
  <c r="G35" i="9"/>
  <c r="F35" i="9"/>
  <c r="H35" i="9" s="1"/>
  <c r="G29" i="9"/>
  <c r="F29" i="9"/>
  <c r="H29" i="9" s="1"/>
  <c r="G33" i="9"/>
  <c r="F33" i="9"/>
  <c r="H33" i="9" s="1"/>
  <c r="G31" i="9"/>
  <c r="F31" i="9"/>
  <c r="H31" i="9" s="1"/>
  <c r="G34" i="9"/>
  <c r="F34" i="9"/>
  <c r="H34" i="9" s="1"/>
  <c r="G30" i="9"/>
  <c r="F30" i="9"/>
  <c r="H30" i="9" s="1"/>
  <c r="G38" i="9"/>
  <c r="F38" i="9"/>
  <c r="H38" i="9" s="1"/>
  <c r="G27" i="9"/>
  <c r="F27" i="9"/>
  <c r="H27" i="9" s="1"/>
  <c r="G26" i="9"/>
  <c r="F26" i="9"/>
  <c r="H26" i="9" s="1"/>
  <c r="G10" i="9"/>
  <c r="F10" i="9"/>
  <c r="H10" i="9" s="1"/>
  <c r="G17" i="9"/>
  <c r="F17" i="9"/>
  <c r="H17" i="9" s="1"/>
  <c r="G13" i="9"/>
  <c r="F13" i="9"/>
  <c r="H13" i="9" s="1"/>
  <c r="G7" i="9"/>
  <c r="F7" i="9"/>
  <c r="H7" i="9" s="1"/>
  <c r="G11" i="9"/>
  <c r="F11" i="9"/>
  <c r="H11" i="9" s="1"/>
  <c r="G9" i="9"/>
  <c r="F9" i="9"/>
  <c r="H9" i="9" s="1"/>
  <c r="G12" i="9"/>
  <c r="F12" i="9"/>
  <c r="H12" i="9" s="1"/>
  <c r="G8" i="9"/>
  <c r="F8" i="9"/>
  <c r="H8" i="9" s="1"/>
  <c r="G16" i="9"/>
  <c r="F16" i="9"/>
  <c r="H16" i="9" s="1"/>
  <c r="G5" i="9"/>
  <c r="F5" i="9"/>
  <c r="H5" i="9" s="1"/>
  <c r="G4" i="9"/>
  <c r="F4" i="9"/>
  <c r="H4" i="9" s="1"/>
  <c r="D93" i="9"/>
  <c r="D94" i="9"/>
  <c r="D92" i="9"/>
  <c r="D102" i="9"/>
  <c r="D103" i="9"/>
  <c r="D101" i="9"/>
  <c r="G75" i="9"/>
  <c r="G76" i="9"/>
  <c r="G77" i="9"/>
  <c r="G80" i="9"/>
  <c r="G81" i="9"/>
  <c r="G83" i="9"/>
  <c r="G58" i="9"/>
  <c r="G59" i="9"/>
  <c r="G36" i="9"/>
  <c r="G37" i="9"/>
  <c r="G6" i="9"/>
  <c r="G15" i="9"/>
  <c r="F83" i="9"/>
  <c r="H83" i="9" s="1"/>
  <c r="F81" i="9"/>
  <c r="H81" i="9" s="1"/>
  <c r="F80" i="9"/>
  <c r="H80" i="9" s="1"/>
  <c r="F77" i="9"/>
  <c r="H77" i="9" s="1"/>
  <c r="F76" i="9"/>
  <c r="H76" i="9" s="1"/>
  <c r="F75" i="9"/>
  <c r="H75" i="9" s="1"/>
  <c r="F59" i="9"/>
  <c r="H59" i="9" s="1"/>
  <c r="F58" i="9"/>
  <c r="H58" i="9" s="1"/>
  <c r="F37" i="9"/>
  <c r="H37" i="9" s="1"/>
  <c r="F36" i="9"/>
  <c r="H36" i="9" s="1"/>
  <c r="F6" i="9"/>
  <c r="H6" i="9" s="1"/>
  <c r="F15" i="9"/>
  <c r="H15" i="9" s="1"/>
  <c r="C73" i="5"/>
  <c r="C70" i="5"/>
  <c r="C69" i="5"/>
  <c r="C68" i="5"/>
  <c r="C67" i="5"/>
  <c r="C48" i="5"/>
  <c r="C45" i="5"/>
  <c r="C44" i="5"/>
  <c r="C43" i="5"/>
  <c r="C42" i="5"/>
  <c r="C73" i="3"/>
  <c r="C70" i="3"/>
  <c r="C69" i="3"/>
  <c r="C68" i="3"/>
  <c r="C67" i="3"/>
  <c r="C48" i="3"/>
  <c r="C45" i="3"/>
  <c r="C44" i="3"/>
  <c r="C43" i="3"/>
  <c r="C42" i="3"/>
  <c r="C72" i="12"/>
  <c r="C71" i="12"/>
  <c r="C70" i="12"/>
  <c r="C69" i="12"/>
  <c r="C46" i="12"/>
  <c r="C45" i="12"/>
  <c r="C44" i="12"/>
  <c r="C43" i="12"/>
  <c r="E31" i="7"/>
  <c r="E30" i="7"/>
  <c r="E29" i="7"/>
  <c r="U14" i="7"/>
  <c r="T14" i="7"/>
  <c r="V14" i="7" s="1"/>
  <c r="U13" i="7"/>
  <c r="T13" i="7"/>
  <c r="V13" i="7" s="1"/>
  <c r="E21" i="7"/>
  <c r="E22" i="7"/>
  <c r="E20" i="7"/>
  <c r="U6" i="7"/>
  <c r="U5" i="7"/>
  <c r="T6" i="7"/>
  <c r="V6" i="7" s="1"/>
  <c r="T5" i="7"/>
  <c r="V5" i="7" s="1"/>
  <c r="C23" i="5"/>
  <c r="C20" i="5"/>
  <c r="C19" i="5"/>
  <c r="C18" i="5"/>
  <c r="C17" i="5"/>
  <c r="C23" i="3"/>
  <c r="C20" i="3"/>
  <c r="C19" i="3"/>
  <c r="C18" i="3"/>
  <c r="C17" i="3"/>
  <c r="C20" i="12"/>
  <c r="C19" i="12"/>
  <c r="C18" i="12"/>
  <c r="C17" i="12"/>
  <c r="F41" i="9" l="1"/>
  <c r="F18" i="9"/>
  <c r="F40" i="9"/>
  <c r="F63" i="9"/>
  <c r="F62" i="9"/>
  <c r="F84" i="9"/>
  <c r="F85" i="9"/>
  <c r="F86" i="9"/>
  <c r="F64" i="9"/>
  <c r="F19" i="9"/>
  <c r="F20" i="9"/>
  <c r="F42" i="9"/>
</calcChain>
</file>

<file path=xl/sharedStrings.xml><?xml version="1.0" encoding="utf-8"?>
<sst xmlns="http://schemas.openxmlformats.org/spreadsheetml/2006/main" count="688" uniqueCount="84">
  <si>
    <t>HASIL BELAJAR SISWA ASPEK KOGNITIF SIKLUS I</t>
  </si>
  <si>
    <t>No</t>
  </si>
  <si>
    <t>Nama Siswa</t>
  </si>
  <si>
    <t>Nilai</t>
  </si>
  <si>
    <t>Keterangan</t>
  </si>
  <si>
    <t>Nazwa</t>
  </si>
  <si>
    <t>Adit</t>
  </si>
  <si>
    <t>Kaila</t>
  </si>
  <si>
    <t>Fariq</t>
  </si>
  <si>
    <t>Reva</t>
  </si>
  <si>
    <t>Nabila</t>
  </si>
  <si>
    <t>Silfia</t>
  </si>
  <si>
    <t>Gina</t>
  </si>
  <si>
    <t>Fazril</t>
  </si>
  <si>
    <t>Fadil</t>
  </si>
  <si>
    <t>Lamia</t>
  </si>
  <si>
    <t>Putri</t>
  </si>
  <si>
    <t>Andin</t>
  </si>
  <si>
    <t>Nayira</t>
  </si>
  <si>
    <t>Jumlah Nilai</t>
  </si>
  <si>
    <t>Nilai Tertinggi</t>
  </si>
  <si>
    <t>Rata-rata</t>
  </si>
  <si>
    <t>Nilai Terendah</t>
  </si>
  <si>
    <t>Jumlah Siswa Tuntas</t>
  </si>
  <si>
    <t>Jumlah Siswa Tidak Tuntas</t>
  </si>
  <si>
    <t>Kriteria Hasil Belajar</t>
  </si>
  <si>
    <t>HASIL BELAJAR SISWA ASPEK KOGNITIF SIKLUS II</t>
  </si>
  <si>
    <t>HASIL BELAJAR SISWA ASPEK KOGNITIF PRA SIKLUS</t>
  </si>
  <si>
    <t>HASIL BELAJAR SISWA ASPEK AFEKTIF SIKLUS II</t>
  </si>
  <si>
    <t>HASIL BELAJAR SISWA ASPEK AFEKTIF SIKLUS I</t>
  </si>
  <si>
    <t>HASIL BELAJAR SISWA ASPEK PSIKOMOTORIK SIKLUS I</t>
  </si>
  <si>
    <t>HASIL BELAJAR SISWA ASPEK PSIKOMOTORIK SIKLUS II</t>
  </si>
  <si>
    <t>Membuka Pelajaran</t>
  </si>
  <si>
    <t>Pelaksanaan Pembelajaran</t>
  </si>
  <si>
    <t>Penggunaan Model Pembelajaran</t>
  </si>
  <si>
    <t>Penggunaan Media Pembelajaran</t>
  </si>
  <si>
    <t>Menutup Pembelajaran</t>
  </si>
  <si>
    <t>Jumlah</t>
  </si>
  <si>
    <t>Indikator</t>
  </si>
  <si>
    <t>Kriteria</t>
  </si>
  <si>
    <t>HASIL OBSERVASI GURU SIKLUS I</t>
  </si>
  <si>
    <t>Pertemuan</t>
  </si>
  <si>
    <t>Persentase</t>
  </si>
  <si>
    <t>Tuntas</t>
  </si>
  <si>
    <t>Tidak Tuntas</t>
  </si>
  <si>
    <t>Kurang Sekali</t>
  </si>
  <si>
    <t>HASIL OBSERVASI GURU SIKLUS II</t>
  </si>
  <si>
    <t>Cukup</t>
  </si>
  <si>
    <t>Baik</t>
  </si>
  <si>
    <t>Sangat Baik</t>
  </si>
  <si>
    <t>REKAPITULASI HASIL OBSERVASI GURU</t>
  </si>
  <si>
    <t>Siklus</t>
  </si>
  <si>
    <t xml:space="preserve">Siklus </t>
  </si>
  <si>
    <t>REKAPITULASI HASIL BELAJAR SISWA ASPEK KOGNITIF</t>
  </si>
  <si>
    <t>HASIL BELAJAR SISWA ASPEK AFEKTIF PRA SIKLUS</t>
  </si>
  <si>
    <t>HASIL BELAJAR SISWA ASPEK PSIKOMOTORIK PRA SIKLUS</t>
  </si>
  <si>
    <t>Persentase (%)</t>
  </si>
  <si>
    <t>Perhatian</t>
  </si>
  <si>
    <t>REKAPITULASI HASIL OBSERVASI GURU SIKLUS II</t>
  </si>
  <si>
    <t>REKAPITULASI HASIL OBSERVASI GURU SIKLUS I</t>
  </si>
  <si>
    <t>Keaktifan</t>
  </si>
  <si>
    <t>Antusiasme</t>
  </si>
  <si>
    <t>Kerjasama</t>
  </si>
  <si>
    <t>HASIL OBSERVASI SISWA SIKLUS I PERTEMUAN 1</t>
  </si>
  <si>
    <t>HASIL OBSERVASI SISWA SIKLUS I PERTEMUAN 2</t>
  </si>
  <si>
    <t>HASIL OBSERVASI SISWA SIKLUS II PERTEMUAN 1</t>
  </si>
  <si>
    <t>HASIL OBSERVASI SISWA SIKLUS II PERTEMUAN 2</t>
  </si>
  <si>
    <t>Ketuntasan Klasikal (%)</t>
  </si>
  <si>
    <t>Pra Siklus</t>
  </si>
  <si>
    <t>Siklus I</t>
  </si>
  <si>
    <t>Siklus II</t>
  </si>
  <si>
    <t>Cukup Baik</t>
  </si>
  <si>
    <t>Kurang Baik</t>
  </si>
  <si>
    <t>Hasil Observasi Siswa Siklus I</t>
  </si>
  <si>
    <t>Rata-rata Siklus I</t>
  </si>
  <si>
    <t>Hasil Observasi Siswa</t>
  </si>
  <si>
    <t>Hasil Observasi Siswa Siklus II</t>
  </si>
  <si>
    <t>Rata-rata Siklus II</t>
  </si>
  <si>
    <t>Kurang</t>
  </si>
  <si>
    <t>Baik Sekali</t>
  </si>
  <si>
    <t xml:space="preserve">Nazwa </t>
  </si>
  <si>
    <t xml:space="preserve"> Tuntas</t>
  </si>
  <si>
    <t>Andian</t>
  </si>
  <si>
    <t>Ginan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</si>
</sst>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0" fontId="2" fillId="0" borderId="0" xfId="0" applyFont="1"/>
    <xf numFmtId="0" fontId="0" fillId="0" borderId="12" xfId="0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9" fontId="2" fillId="0" borderId="6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9" fontId="2" fillId="0" borderId="13" xfId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0" fillId="0" borderId="8" xfId="0" applyBorder="1"/>
    <xf numFmtId="0" fontId="3" fillId="2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9" fontId="2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2" fontId="0" fillId="0" borderId="0" xfId="0" applyNumberFormat="1"/>
    <xf numFmtId="164" fontId="2" fillId="0" borderId="1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9" fontId="3" fillId="2" borderId="6" xfId="1" applyFont="1" applyFill="1" applyBorder="1" applyAlignment="1">
      <alignment horizontal="center"/>
    </xf>
    <xf numFmtId="9" fontId="3" fillId="2" borderId="7" xfId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d-ID" b="1"/>
              <a:t>HASIL BELAJAR SISWA </a:t>
            </a:r>
            <a:br>
              <a:rPr lang="id-ID" b="1"/>
            </a:br>
            <a:r>
              <a:rPr lang="id-ID" b="1"/>
              <a:t>ASPEK KOGNITIF</a:t>
            </a:r>
            <a:endParaRPr lang="en-ID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Pra Siklus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'Kognitif '!$F$5:$F$6</c:f>
              <c:strCache>
                <c:ptCount val="2"/>
                <c:pt idx="0">
                  <c:v>Rata-rata</c:v>
                </c:pt>
                <c:pt idx="1">
                  <c:v>Ketuntasan Klasikal (%)</c:v>
                </c:pt>
              </c:strCache>
            </c:strRef>
          </c:cat>
          <c:val>
            <c:numRef>
              <c:f>'Kognitif '!$G$5:$G$6</c:f>
              <c:numCache>
                <c:formatCode>General</c:formatCode>
                <c:ptCount val="2"/>
                <c:pt idx="0">
                  <c:v>60</c:v>
                </c:pt>
                <c:pt idx="1">
                  <c:v>35.71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8-4149-8CCA-81576E331467}"/>
            </c:ext>
          </c:extLst>
        </c:ser>
        <c:ser>
          <c:idx val="1"/>
          <c:order val="1"/>
          <c:tx>
            <c:v>Siklus I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'Kognitif '!$F$5:$F$6</c:f>
              <c:strCache>
                <c:ptCount val="2"/>
                <c:pt idx="0">
                  <c:v>Rata-rata</c:v>
                </c:pt>
                <c:pt idx="1">
                  <c:v>Ketuntasan Klasikal (%)</c:v>
                </c:pt>
              </c:strCache>
            </c:strRef>
          </c:cat>
          <c:val>
            <c:numRef>
              <c:f>'Kognitif '!$H$5:$H$6</c:f>
              <c:numCache>
                <c:formatCode>General</c:formatCode>
                <c:ptCount val="2"/>
                <c:pt idx="0" formatCode="0.00">
                  <c:v>75.714285714285708</c:v>
                </c:pt>
                <c:pt idx="1">
                  <c:v>71.42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28-4149-8CCA-81576E331467}"/>
            </c:ext>
          </c:extLst>
        </c:ser>
        <c:ser>
          <c:idx val="2"/>
          <c:order val="2"/>
          <c:tx>
            <c:v>Siklus II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'Kognitif '!$F$5:$F$6</c:f>
              <c:strCache>
                <c:ptCount val="2"/>
                <c:pt idx="0">
                  <c:v>Rata-rata</c:v>
                </c:pt>
                <c:pt idx="1">
                  <c:v>Ketuntasan Klasikal (%)</c:v>
                </c:pt>
              </c:strCache>
            </c:strRef>
          </c:cat>
          <c:val>
            <c:numRef>
              <c:f>'Kognitif '!$I$5:$I$6</c:f>
              <c:numCache>
                <c:formatCode>General</c:formatCode>
                <c:ptCount val="2"/>
                <c:pt idx="0" formatCode="0.00">
                  <c:v>81.428571428571431</c:v>
                </c:pt>
                <c:pt idx="1">
                  <c:v>85.71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28-4149-8CCA-81576E3314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6493439"/>
        <c:axId val="1926502079"/>
      </c:barChart>
      <c:catAx>
        <c:axId val="192649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6502079"/>
        <c:crosses val="autoZero"/>
        <c:auto val="1"/>
        <c:lblAlgn val="ctr"/>
        <c:lblOffset val="100"/>
        <c:noMultiLvlLbl val="0"/>
      </c:catAx>
      <c:valAx>
        <c:axId val="1926502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649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d-ID"/>
              <a:t>HASIL BELAJAR ASPEK AFEKTIF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Pra Siklus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Rata-rata</c:v>
              </c:pt>
              <c:pt idx="1">
                <c:v> Persentase (%)</c:v>
              </c:pt>
            </c:strLit>
          </c:cat>
          <c:val>
            <c:numRef>
              <c:f>(Afektif!$G$5,Afektif!$G$10)</c:f>
              <c:numCache>
                <c:formatCode>0.00</c:formatCode>
                <c:ptCount val="2"/>
                <c:pt idx="0">
                  <c:v>48.660714285714285</c:v>
                </c:pt>
                <c:pt idx="1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B-4F21-906C-EF784E40D5D6}"/>
            </c:ext>
          </c:extLst>
        </c:ser>
        <c:ser>
          <c:idx val="1"/>
          <c:order val="1"/>
          <c:tx>
            <c:v>Siklus 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Rata-rata</c:v>
              </c:pt>
              <c:pt idx="1">
                <c:v> Persentase (%)</c:v>
              </c:pt>
            </c:strLit>
          </c:cat>
          <c:val>
            <c:numRef>
              <c:f>(Afektif!$H$5,Afektif!$H$10)</c:f>
              <c:numCache>
                <c:formatCode>0.00</c:formatCode>
                <c:ptCount val="2"/>
                <c:pt idx="0">
                  <c:v>70.535714285714292</c:v>
                </c:pt>
                <c:pt idx="1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B-4F21-906C-EF784E40D5D6}"/>
            </c:ext>
          </c:extLst>
        </c:ser>
        <c:ser>
          <c:idx val="2"/>
          <c:order val="2"/>
          <c:tx>
            <c:v>Siklus II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Rata-rata</c:v>
              </c:pt>
              <c:pt idx="1">
                <c:v> Persentase (%)</c:v>
              </c:pt>
            </c:strLit>
          </c:cat>
          <c:val>
            <c:numRef>
              <c:f>(Afektif!$I$5,Afektif!$I$10)</c:f>
              <c:numCache>
                <c:formatCode>0.00</c:formatCode>
                <c:ptCount val="2"/>
                <c:pt idx="0">
                  <c:v>85.714285714285708</c:v>
                </c:pt>
                <c:pt idx="1">
                  <c:v>92.857142857142861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1B-4F21-906C-EF784E40D5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6503999"/>
        <c:axId val="1926513119"/>
      </c:barChart>
      <c:catAx>
        <c:axId val="1926503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6513119"/>
        <c:crosses val="autoZero"/>
        <c:auto val="1"/>
        <c:lblAlgn val="ctr"/>
        <c:lblOffset val="100"/>
        <c:noMultiLvlLbl val="0"/>
      </c:catAx>
      <c:valAx>
        <c:axId val="192651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6503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d-ID"/>
              <a:t>HASIL BELAJAR SISWA ASPEK PSIKOMOTORIK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Pra Siklus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Rata-rata</c:v>
              </c:pt>
              <c:pt idx="1">
                <c:v> Ketuntasan Klasikal</c:v>
              </c:pt>
            </c:strLit>
          </c:cat>
          <c:val>
            <c:numRef>
              <c:f>(Psikomotorik!$G$5,Psikomotorik!$G$10)</c:f>
              <c:numCache>
                <c:formatCode>0.0</c:formatCode>
                <c:ptCount val="2"/>
                <c:pt idx="0">
                  <c:v>41.071428571428562</c:v>
                </c:pt>
                <c:pt idx="1">
                  <c:v>7.1428571428571423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B-413B-A57D-B0728443E35B}"/>
            </c:ext>
          </c:extLst>
        </c:ser>
        <c:ser>
          <c:idx val="1"/>
          <c:order val="1"/>
          <c:tx>
            <c:v>Siklus 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Rata-rata</c:v>
              </c:pt>
              <c:pt idx="1">
                <c:v> Ketuntasan Klasikal</c:v>
              </c:pt>
            </c:strLit>
          </c:cat>
          <c:val>
            <c:numRef>
              <c:f>(Psikomotorik!$H$5,Psikomotorik!$H$10)</c:f>
              <c:numCache>
                <c:formatCode>General</c:formatCode>
                <c:ptCount val="2"/>
                <c:pt idx="0" formatCode="0.0">
                  <c:v>61.309523809523803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CB-413B-A57D-B0728443E35B}"/>
            </c:ext>
          </c:extLst>
        </c:ser>
        <c:ser>
          <c:idx val="2"/>
          <c:order val="2"/>
          <c:tx>
            <c:v>Siklus II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Rata-rata</c:v>
              </c:pt>
              <c:pt idx="1">
                <c:v> Ketuntasan Klasikal</c:v>
              </c:pt>
            </c:strLit>
          </c:cat>
          <c:val>
            <c:numRef>
              <c:f>(Psikomotorik!$I$5,Psikomotorik!$I$10)</c:f>
              <c:numCache>
                <c:formatCode>0.0</c:formatCode>
                <c:ptCount val="2"/>
                <c:pt idx="0">
                  <c:v>83.333333333333329</c:v>
                </c:pt>
                <c:pt idx="1">
                  <c:v>78.571428571428569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CB-413B-A57D-B0728443E3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6511679"/>
        <c:axId val="1926504479"/>
      </c:barChart>
      <c:catAx>
        <c:axId val="192651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6504479"/>
        <c:crosses val="autoZero"/>
        <c:auto val="1"/>
        <c:lblAlgn val="ctr"/>
        <c:lblOffset val="100"/>
        <c:noMultiLvlLbl val="0"/>
      </c:catAx>
      <c:valAx>
        <c:axId val="1926504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6511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d-ID"/>
              <a:t>HASIL OBSERVASI GURU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Siklus 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Jumlah</c:v>
              </c:pt>
              <c:pt idx="1">
                <c:v> Rata-rata</c:v>
              </c:pt>
              <c:pt idx="2">
                <c:v> Persentase (%)</c:v>
              </c:pt>
            </c:strLit>
          </c:cat>
          <c:val>
            <c:numRef>
              <c:f>'Obs. Guru'!$C$37:$C$39</c:f>
              <c:numCache>
                <c:formatCode>0.00</c:formatCode>
                <c:ptCount val="3"/>
                <c:pt idx="0" formatCode="0">
                  <c:v>54</c:v>
                </c:pt>
                <c:pt idx="1">
                  <c:v>2.915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F-41AA-9775-F4174FA75EE1}"/>
            </c:ext>
          </c:extLst>
        </c:ser>
        <c:ser>
          <c:idx val="1"/>
          <c:order val="1"/>
          <c:tx>
            <c:v>Siklus II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Jumlah</c:v>
              </c:pt>
              <c:pt idx="1">
                <c:v> Rata-rata</c:v>
              </c:pt>
              <c:pt idx="2">
                <c:v> Persentase (%)</c:v>
              </c:pt>
            </c:strLit>
          </c:cat>
          <c:val>
            <c:numRef>
              <c:f>'Obs. Guru'!$D$37:$D$39</c:f>
              <c:numCache>
                <c:formatCode>0.00</c:formatCode>
                <c:ptCount val="3"/>
                <c:pt idx="0" formatCode="0">
                  <c:v>70</c:v>
                </c:pt>
                <c:pt idx="1">
                  <c:v>3.8899999999999997</c:v>
                </c:pt>
                <c:pt idx="2" formatCode="General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F-41AA-9775-F4174FA75E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47268063"/>
        <c:axId val="1847268543"/>
      </c:barChart>
      <c:catAx>
        <c:axId val="1847268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47268543"/>
        <c:crosses val="autoZero"/>
        <c:auto val="1"/>
        <c:lblAlgn val="ctr"/>
        <c:lblOffset val="100"/>
        <c:noMultiLvlLbl val="0"/>
      </c:catAx>
      <c:valAx>
        <c:axId val="1847268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47268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d-ID"/>
              <a:t>HASIL OBSERVASI SISWA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Jumlah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Siklus I</c:v>
              </c:pt>
              <c:pt idx="1">
                <c:v> Siklus II</c:v>
              </c:pt>
            </c:strLit>
          </c:cat>
          <c:val>
            <c:numRef>
              <c:f>'Obs. Siswa'!$B$110:$C$110</c:f>
              <c:numCache>
                <c:formatCode>General</c:formatCode>
                <c:ptCount val="2"/>
                <c:pt idx="0">
                  <c:v>148.5</c:v>
                </c:pt>
                <c:pt idx="1">
                  <c:v>198.5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A-4821-9707-15416CF29BAE}"/>
            </c:ext>
          </c:extLst>
        </c:ser>
        <c:ser>
          <c:idx val="1"/>
          <c:order val="1"/>
          <c:tx>
            <c:v>Rata-rata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Siklus I</c:v>
              </c:pt>
              <c:pt idx="1">
                <c:v> Siklus II</c:v>
              </c:pt>
            </c:strLit>
          </c:cat>
          <c:val>
            <c:numRef>
              <c:f>'Obs. Siswa'!$B$111:$C$111</c:f>
              <c:numCache>
                <c:formatCode>0.00</c:formatCode>
                <c:ptCount val="2"/>
                <c:pt idx="0">
                  <c:v>2.6517857142857144</c:v>
                </c:pt>
                <c:pt idx="1">
                  <c:v>3.5446428571428568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A-4821-9707-15416CF29BAE}"/>
            </c:ext>
          </c:extLst>
        </c:ser>
        <c:ser>
          <c:idx val="2"/>
          <c:order val="2"/>
          <c:tx>
            <c:v>Persentase (%)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Siklus I</c:v>
              </c:pt>
              <c:pt idx="1">
                <c:v> Siklus II</c:v>
              </c:pt>
            </c:strLit>
          </c:cat>
          <c:val>
            <c:numRef>
              <c:f>'Obs. Siswa'!$B$112:$C$112</c:f>
              <c:numCache>
                <c:formatCode>0.00</c:formatCode>
                <c:ptCount val="2"/>
                <c:pt idx="0">
                  <c:v>66.294642857142861</c:v>
                </c:pt>
                <c:pt idx="1">
                  <c:v>88.616071428571416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7A-4821-9707-15416CF29B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6500639"/>
        <c:axId val="1926482879"/>
      </c:barChart>
      <c:catAx>
        <c:axId val="1926500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6482879"/>
        <c:crosses val="autoZero"/>
        <c:auto val="1"/>
        <c:lblAlgn val="ctr"/>
        <c:lblOffset val="100"/>
        <c:noMultiLvlLbl val="0"/>
      </c:catAx>
      <c:valAx>
        <c:axId val="192648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6500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</xdr:colOff>
      <xdr:row>11</xdr:row>
      <xdr:rowOff>195262</xdr:rowOff>
    </xdr:from>
    <xdr:to>
      <xdr:col>8</xdr:col>
      <xdr:colOff>395287</xdr:colOff>
      <xdr:row>25</xdr:row>
      <xdr:rowOff>147637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7DF4BFD-174B-52C1-48BA-9E5CE19CF4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13</xdr:row>
      <xdr:rowOff>33337</xdr:rowOff>
    </xdr:from>
    <xdr:to>
      <xdr:col>8</xdr:col>
      <xdr:colOff>323850</xdr:colOff>
      <xdr:row>26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2083D5-26EA-85FC-0D96-DAFDD0D4DD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5602</xdr:colOff>
      <xdr:row>13</xdr:row>
      <xdr:rowOff>1119</xdr:rowOff>
    </xdr:from>
    <xdr:to>
      <xdr:col>7</xdr:col>
      <xdr:colOff>621926</xdr:colOff>
      <xdr:row>26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BDBED5-1004-0D3B-261D-557A7ABA48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31</xdr:row>
      <xdr:rowOff>195262</xdr:rowOff>
    </xdr:from>
    <xdr:to>
      <xdr:col>13</xdr:col>
      <xdr:colOff>114300</xdr:colOff>
      <xdr:row>42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D986AD-B22E-7B0A-2A40-10EBD6A6F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173935</xdr:colOff>
      <xdr:row>107</xdr:row>
      <xdr:rowOff>19878</xdr:rowOff>
    </xdr:from>
    <xdr:to>
      <xdr:col>7</xdr:col>
      <xdr:colOff>1085022</xdr:colOff>
      <xdr:row>121</xdr:row>
      <xdr:rowOff>46382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6C0C6D-5966-6A3D-89AE-CFBD2FF230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BFAE-30D5-449D-A94A-039D311D8226}">
  <dimension ref="A1:J76"/>
  <sheetViews>
    <sheetView workbookViewId="0">
      <selection activeCell="C66" sqref="C66"/>
    </sheetView>
  </sheetViews>
  <sheetFormatPr defaultRowHeight="15" x14ac:dyDescent="0.25"/>
  <cols>
    <col min="1" max="1" width="4.42578125" customWidth="1"/>
    <col min="2" max="2" width="27.28515625" customWidth="1"/>
    <col min="3" max="3" width="15.7109375" customWidth="1"/>
    <col min="4" max="4" width="16.7109375" customWidth="1"/>
    <col min="6" max="6" width="27" customWidth="1"/>
    <col min="7" max="9" width="18" customWidth="1"/>
  </cols>
  <sheetData>
    <row r="1" spans="1:10" ht="39" customHeight="1" x14ac:dyDescent="0.25">
      <c r="A1" s="42" t="s">
        <v>27</v>
      </c>
      <c r="B1" s="43"/>
      <c r="C1" s="43"/>
      <c r="D1" s="44"/>
      <c r="F1" s="46" t="s">
        <v>53</v>
      </c>
      <c r="G1" s="46"/>
      <c r="H1" s="46"/>
      <c r="I1" s="46"/>
      <c r="J1" s="6"/>
    </row>
    <row r="2" spans="1:10" ht="15.75" x14ac:dyDescent="0.25">
      <c r="A2" s="3" t="s">
        <v>1</v>
      </c>
      <c r="B2" s="3" t="s">
        <v>2</v>
      </c>
      <c r="C2" s="3" t="s">
        <v>3</v>
      </c>
      <c r="D2" s="3" t="s">
        <v>4</v>
      </c>
      <c r="F2" s="56"/>
      <c r="G2" s="53" t="s">
        <v>51</v>
      </c>
      <c r="H2" s="54"/>
      <c r="I2" s="55"/>
    </row>
    <row r="3" spans="1:10" ht="15.75" x14ac:dyDescent="0.25">
      <c r="A3" s="1">
        <v>1</v>
      </c>
      <c r="B3" s="2" t="s">
        <v>6</v>
      </c>
      <c r="C3" s="1">
        <v>40</v>
      </c>
      <c r="D3" s="1" t="s">
        <v>44</v>
      </c>
      <c r="F3" s="57"/>
      <c r="G3" s="3" t="s">
        <v>68</v>
      </c>
      <c r="H3" s="3" t="s">
        <v>69</v>
      </c>
      <c r="I3" s="3" t="s">
        <v>70</v>
      </c>
    </row>
    <row r="4" spans="1:10" ht="15.75" x14ac:dyDescent="0.25">
      <c r="A4" s="1">
        <v>2</v>
      </c>
      <c r="B4" s="2" t="s">
        <v>82</v>
      </c>
      <c r="C4" s="1">
        <v>60</v>
      </c>
      <c r="D4" s="1" t="s">
        <v>44</v>
      </c>
      <c r="F4" s="29" t="s">
        <v>19</v>
      </c>
      <c r="G4" s="1">
        <v>840</v>
      </c>
      <c r="H4" s="1">
        <v>1060</v>
      </c>
      <c r="I4" s="1">
        <v>1140</v>
      </c>
    </row>
    <row r="5" spans="1:10" ht="15.75" x14ac:dyDescent="0.25">
      <c r="A5" s="1">
        <v>3</v>
      </c>
      <c r="B5" s="2" t="s">
        <v>15</v>
      </c>
      <c r="C5" s="1">
        <v>40</v>
      </c>
      <c r="D5" s="1" t="s">
        <v>44</v>
      </c>
      <c r="F5" s="29" t="s">
        <v>21</v>
      </c>
      <c r="G5" s="1">
        <v>60</v>
      </c>
      <c r="H5" s="15">
        <v>75.714285714285708</v>
      </c>
      <c r="I5" s="15">
        <v>81.428571428571431</v>
      </c>
    </row>
    <row r="6" spans="1:10" ht="15.75" x14ac:dyDescent="0.25">
      <c r="A6" s="1">
        <v>4</v>
      </c>
      <c r="B6" s="2" t="s">
        <v>14</v>
      </c>
      <c r="C6" s="1">
        <v>60</v>
      </c>
      <c r="D6" s="1" t="s">
        <v>44</v>
      </c>
      <c r="F6" s="29" t="s">
        <v>67</v>
      </c>
      <c r="G6" s="1">
        <v>35.71</v>
      </c>
      <c r="H6" s="1">
        <v>71.42</v>
      </c>
      <c r="I6" s="1">
        <v>85.71</v>
      </c>
    </row>
    <row r="7" spans="1:10" ht="15.75" x14ac:dyDescent="0.25">
      <c r="A7" s="1">
        <v>5</v>
      </c>
      <c r="B7" s="2" t="s">
        <v>13</v>
      </c>
      <c r="C7" s="1">
        <v>80</v>
      </c>
      <c r="D7" s="1" t="s">
        <v>43</v>
      </c>
      <c r="F7" s="29" t="s">
        <v>20</v>
      </c>
      <c r="G7" s="1">
        <v>100</v>
      </c>
      <c r="H7" s="1">
        <v>100</v>
      </c>
      <c r="I7" s="1">
        <v>100</v>
      </c>
    </row>
    <row r="8" spans="1:10" ht="15.75" x14ac:dyDescent="0.25">
      <c r="A8" s="1">
        <v>6</v>
      </c>
      <c r="B8" s="2" t="s">
        <v>83</v>
      </c>
      <c r="C8" s="1">
        <v>80</v>
      </c>
      <c r="D8" s="1" t="s">
        <v>43</v>
      </c>
      <c r="F8" s="29" t="s">
        <v>22</v>
      </c>
      <c r="G8" s="1">
        <v>20</v>
      </c>
      <c r="H8" s="1">
        <v>40</v>
      </c>
      <c r="I8" s="1">
        <v>60</v>
      </c>
    </row>
    <row r="9" spans="1:10" ht="15.75" x14ac:dyDescent="0.25">
      <c r="A9" s="1">
        <v>7</v>
      </c>
      <c r="B9" s="2" t="s">
        <v>7</v>
      </c>
      <c r="C9" s="1">
        <v>20</v>
      </c>
      <c r="D9" s="1" t="s">
        <v>44</v>
      </c>
      <c r="F9" s="29" t="s">
        <v>23</v>
      </c>
      <c r="G9" s="1">
        <v>5</v>
      </c>
      <c r="H9" s="1">
        <v>10</v>
      </c>
      <c r="I9" s="1">
        <v>12</v>
      </c>
    </row>
    <row r="10" spans="1:10" ht="15.75" x14ac:dyDescent="0.25">
      <c r="A10" s="1">
        <v>8</v>
      </c>
      <c r="B10" s="2" t="s">
        <v>8</v>
      </c>
      <c r="C10" s="1">
        <v>80</v>
      </c>
      <c r="D10" s="1" t="s">
        <v>43</v>
      </c>
      <c r="F10" s="29" t="s">
        <v>24</v>
      </c>
      <c r="G10" s="1">
        <v>9</v>
      </c>
      <c r="H10" s="1">
        <v>4</v>
      </c>
      <c r="I10" s="1">
        <v>2</v>
      </c>
    </row>
    <row r="11" spans="1:10" ht="15.75" x14ac:dyDescent="0.25">
      <c r="A11" s="1">
        <v>9</v>
      </c>
      <c r="B11" s="2" t="s">
        <v>10</v>
      </c>
      <c r="C11" s="1">
        <v>60</v>
      </c>
      <c r="D11" s="1" t="s">
        <v>44</v>
      </c>
      <c r="F11" s="29" t="s">
        <v>25</v>
      </c>
      <c r="G11" s="1" t="s">
        <v>45</v>
      </c>
      <c r="H11" s="1" t="s">
        <v>47</v>
      </c>
      <c r="I11" s="1" t="s">
        <v>48</v>
      </c>
    </row>
    <row r="12" spans="1:10" ht="15.75" x14ac:dyDescent="0.25">
      <c r="A12" s="1">
        <v>10</v>
      </c>
      <c r="B12" s="2" t="s">
        <v>18</v>
      </c>
      <c r="C12" s="1">
        <v>40</v>
      </c>
      <c r="D12" s="1" t="s">
        <v>44</v>
      </c>
    </row>
    <row r="13" spans="1:10" ht="15.75" x14ac:dyDescent="0.25">
      <c r="A13" s="1">
        <v>11</v>
      </c>
      <c r="B13" s="2" t="s">
        <v>5</v>
      </c>
      <c r="C13" s="1">
        <v>100</v>
      </c>
      <c r="D13" s="1" t="s">
        <v>43</v>
      </c>
    </row>
    <row r="14" spans="1:10" ht="15.75" x14ac:dyDescent="0.25">
      <c r="A14" s="1">
        <v>12</v>
      </c>
      <c r="B14" s="2" t="s">
        <v>16</v>
      </c>
      <c r="C14" s="1">
        <v>40</v>
      </c>
      <c r="D14" s="1" t="s">
        <v>44</v>
      </c>
    </row>
    <row r="15" spans="1:10" ht="15.75" x14ac:dyDescent="0.25">
      <c r="A15" s="1">
        <v>13</v>
      </c>
      <c r="B15" s="2" t="s">
        <v>9</v>
      </c>
      <c r="C15" s="1">
        <v>80</v>
      </c>
      <c r="D15" s="1" t="s">
        <v>43</v>
      </c>
    </row>
    <row r="16" spans="1:10" ht="15.75" x14ac:dyDescent="0.25">
      <c r="A16" s="1">
        <v>14</v>
      </c>
      <c r="B16" s="2" t="s">
        <v>11</v>
      </c>
      <c r="C16" s="1">
        <v>60</v>
      </c>
      <c r="D16" s="1" t="s">
        <v>44</v>
      </c>
    </row>
    <row r="17" spans="1:4" ht="15.75" x14ac:dyDescent="0.25">
      <c r="A17" s="45" t="s">
        <v>19</v>
      </c>
      <c r="B17" s="45"/>
      <c r="C17" s="40">
        <f>SUM(C3:C16)</f>
        <v>840</v>
      </c>
      <c r="D17" s="41"/>
    </row>
    <row r="18" spans="1:4" ht="15.75" x14ac:dyDescent="0.25">
      <c r="A18" s="45" t="s">
        <v>21</v>
      </c>
      <c r="B18" s="45"/>
      <c r="C18" s="40">
        <f>AVERAGE(C3:C16)</f>
        <v>60</v>
      </c>
      <c r="D18" s="41"/>
    </row>
    <row r="19" spans="1:4" ht="15.75" x14ac:dyDescent="0.25">
      <c r="A19" s="45" t="s">
        <v>20</v>
      </c>
      <c r="B19" s="45"/>
      <c r="C19" s="40">
        <f>MAX(C3:C16)</f>
        <v>100</v>
      </c>
      <c r="D19" s="41"/>
    </row>
    <row r="20" spans="1:4" ht="15.75" x14ac:dyDescent="0.25">
      <c r="A20" s="45" t="s">
        <v>22</v>
      </c>
      <c r="B20" s="45"/>
      <c r="C20" s="40">
        <f>MIN(C3:C16)</f>
        <v>20</v>
      </c>
      <c r="D20" s="41"/>
    </row>
    <row r="21" spans="1:4" ht="15.75" x14ac:dyDescent="0.25">
      <c r="A21" s="45" t="s">
        <v>23</v>
      </c>
      <c r="B21" s="45"/>
      <c r="C21" s="40">
        <v>5</v>
      </c>
      <c r="D21" s="41"/>
    </row>
    <row r="22" spans="1:4" ht="15.75" x14ac:dyDescent="0.25">
      <c r="A22" s="45" t="s">
        <v>24</v>
      </c>
      <c r="B22" s="45"/>
      <c r="C22" s="40">
        <v>9</v>
      </c>
      <c r="D22" s="41"/>
    </row>
    <row r="23" spans="1:4" ht="15.75" x14ac:dyDescent="0.25">
      <c r="A23" s="45" t="s">
        <v>67</v>
      </c>
      <c r="B23" s="45"/>
      <c r="C23" s="40">
        <v>35.71</v>
      </c>
      <c r="D23" s="41"/>
    </row>
    <row r="24" spans="1:4" ht="15.75" x14ac:dyDescent="0.25">
      <c r="A24" s="45" t="s">
        <v>25</v>
      </c>
      <c r="B24" s="45"/>
      <c r="C24" s="40" t="s">
        <v>45</v>
      </c>
      <c r="D24" s="41"/>
    </row>
    <row r="27" spans="1:4" ht="15.75" x14ac:dyDescent="0.25">
      <c r="A27" s="42" t="s">
        <v>0</v>
      </c>
      <c r="B27" s="43"/>
      <c r="C27" s="43"/>
      <c r="D27" s="44"/>
    </row>
    <row r="28" spans="1:4" ht="15.75" x14ac:dyDescent="0.25">
      <c r="A28" s="3" t="s">
        <v>1</v>
      </c>
      <c r="B28" s="3" t="s">
        <v>2</v>
      </c>
      <c r="C28" s="3" t="s">
        <v>3</v>
      </c>
      <c r="D28" s="3" t="s">
        <v>4</v>
      </c>
    </row>
    <row r="29" spans="1:4" ht="15.75" x14ac:dyDescent="0.25">
      <c r="A29" s="1">
        <v>1</v>
      </c>
      <c r="B29" s="2" t="s">
        <v>6</v>
      </c>
      <c r="C29" s="1">
        <v>80</v>
      </c>
      <c r="D29" s="1" t="s">
        <v>43</v>
      </c>
    </row>
    <row r="30" spans="1:4" ht="15.75" x14ac:dyDescent="0.25">
      <c r="A30" s="1">
        <v>2</v>
      </c>
      <c r="B30" s="2" t="s">
        <v>82</v>
      </c>
      <c r="C30" s="1">
        <v>60</v>
      </c>
      <c r="D30" s="1" t="s">
        <v>44</v>
      </c>
    </row>
    <row r="31" spans="1:4" ht="15.75" x14ac:dyDescent="0.25">
      <c r="A31" s="1">
        <v>3</v>
      </c>
      <c r="B31" s="2" t="s">
        <v>15</v>
      </c>
      <c r="C31" s="1">
        <v>80</v>
      </c>
      <c r="D31" s="1" t="s">
        <v>43</v>
      </c>
    </row>
    <row r="32" spans="1:4" ht="15.75" x14ac:dyDescent="0.25">
      <c r="A32" s="1">
        <v>4</v>
      </c>
      <c r="B32" s="2" t="s">
        <v>14</v>
      </c>
      <c r="C32" s="1">
        <v>80</v>
      </c>
      <c r="D32" s="1" t="s">
        <v>43</v>
      </c>
    </row>
    <row r="33" spans="1:4" ht="15.75" x14ac:dyDescent="0.25">
      <c r="A33" s="1">
        <v>5</v>
      </c>
      <c r="B33" s="2" t="s">
        <v>13</v>
      </c>
      <c r="C33" s="1">
        <v>80</v>
      </c>
      <c r="D33" s="1" t="s">
        <v>43</v>
      </c>
    </row>
    <row r="34" spans="1:4" ht="15.75" x14ac:dyDescent="0.25">
      <c r="A34" s="1">
        <v>6</v>
      </c>
      <c r="B34" s="2" t="s">
        <v>83</v>
      </c>
      <c r="C34" s="1">
        <v>100</v>
      </c>
      <c r="D34" s="1" t="s">
        <v>43</v>
      </c>
    </row>
    <row r="35" spans="1:4" ht="15.75" x14ac:dyDescent="0.25">
      <c r="A35" s="1">
        <v>7</v>
      </c>
      <c r="B35" s="2" t="s">
        <v>7</v>
      </c>
      <c r="C35" s="1">
        <v>40</v>
      </c>
      <c r="D35" s="1" t="s">
        <v>44</v>
      </c>
    </row>
    <row r="36" spans="1:4" ht="15.75" x14ac:dyDescent="0.25">
      <c r="A36" s="1">
        <v>8</v>
      </c>
      <c r="B36" s="2" t="s">
        <v>8</v>
      </c>
      <c r="C36" s="1">
        <v>80</v>
      </c>
      <c r="D36" s="1" t="s">
        <v>43</v>
      </c>
    </row>
    <row r="37" spans="1:4" ht="15.75" x14ac:dyDescent="0.25">
      <c r="A37" s="1">
        <v>9</v>
      </c>
      <c r="B37" s="2" t="s">
        <v>10</v>
      </c>
      <c r="C37" s="1">
        <v>60</v>
      </c>
      <c r="D37" s="1" t="s">
        <v>44</v>
      </c>
    </row>
    <row r="38" spans="1:4" ht="15.75" x14ac:dyDescent="0.25">
      <c r="A38" s="1">
        <v>10</v>
      </c>
      <c r="B38" s="2" t="s">
        <v>18</v>
      </c>
      <c r="C38" s="1">
        <v>40</v>
      </c>
      <c r="D38" s="1" t="s">
        <v>44</v>
      </c>
    </row>
    <row r="39" spans="1:4" ht="15.75" x14ac:dyDescent="0.25">
      <c r="A39" s="1">
        <v>11</v>
      </c>
      <c r="B39" s="2" t="s">
        <v>5</v>
      </c>
      <c r="C39" s="1">
        <v>100</v>
      </c>
      <c r="D39" s="1" t="s">
        <v>43</v>
      </c>
    </row>
    <row r="40" spans="1:4" ht="15.75" x14ac:dyDescent="0.25">
      <c r="A40" s="1">
        <v>12</v>
      </c>
      <c r="B40" s="2" t="s">
        <v>16</v>
      </c>
      <c r="C40" s="1">
        <v>80</v>
      </c>
      <c r="D40" s="1" t="s">
        <v>43</v>
      </c>
    </row>
    <row r="41" spans="1:4" ht="15.75" x14ac:dyDescent="0.25">
      <c r="A41" s="1">
        <v>13</v>
      </c>
      <c r="B41" s="2" t="s">
        <v>9</v>
      </c>
      <c r="C41" s="1">
        <v>100</v>
      </c>
      <c r="D41" s="1" t="s">
        <v>43</v>
      </c>
    </row>
    <row r="42" spans="1:4" ht="15.75" x14ac:dyDescent="0.25">
      <c r="A42" s="1">
        <v>14</v>
      </c>
      <c r="B42" s="2" t="s">
        <v>11</v>
      </c>
      <c r="C42" s="1">
        <v>80</v>
      </c>
      <c r="D42" s="1" t="s">
        <v>43</v>
      </c>
    </row>
    <row r="43" spans="1:4" ht="15.75" x14ac:dyDescent="0.25">
      <c r="A43" s="45" t="s">
        <v>19</v>
      </c>
      <c r="B43" s="45"/>
      <c r="C43" s="40">
        <f>SUM(C29:C42)</f>
        <v>1060</v>
      </c>
      <c r="D43" s="41"/>
    </row>
    <row r="44" spans="1:4" ht="15.75" x14ac:dyDescent="0.25">
      <c r="A44" s="45" t="s">
        <v>21</v>
      </c>
      <c r="B44" s="45"/>
      <c r="C44" s="47">
        <f>AVERAGE(C29:C42)</f>
        <v>75.714285714285708</v>
      </c>
      <c r="D44" s="48"/>
    </row>
    <row r="45" spans="1:4" ht="15.75" x14ac:dyDescent="0.25">
      <c r="A45" s="45" t="s">
        <v>20</v>
      </c>
      <c r="B45" s="45"/>
      <c r="C45" s="40">
        <f>MAX(C29:C42)</f>
        <v>100</v>
      </c>
      <c r="D45" s="41"/>
    </row>
    <row r="46" spans="1:4" ht="15.75" x14ac:dyDescent="0.25">
      <c r="A46" s="45" t="s">
        <v>22</v>
      </c>
      <c r="B46" s="45"/>
      <c r="C46" s="40">
        <f>MIN(C29:C42)</f>
        <v>40</v>
      </c>
      <c r="D46" s="41"/>
    </row>
    <row r="47" spans="1:4" ht="15.75" x14ac:dyDescent="0.25">
      <c r="A47" s="45" t="s">
        <v>23</v>
      </c>
      <c r="B47" s="45"/>
      <c r="C47" s="40">
        <v>10</v>
      </c>
      <c r="D47" s="41"/>
    </row>
    <row r="48" spans="1:4" ht="15.75" x14ac:dyDescent="0.25">
      <c r="A48" s="45" t="s">
        <v>24</v>
      </c>
      <c r="B48" s="45"/>
      <c r="C48" s="40">
        <v>4</v>
      </c>
      <c r="D48" s="41"/>
    </row>
    <row r="49" spans="1:4" ht="15.75" x14ac:dyDescent="0.25">
      <c r="A49" s="45" t="s">
        <v>67</v>
      </c>
      <c r="B49" s="45"/>
      <c r="C49" s="45">
        <v>71.42</v>
      </c>
      <c r="D49" s="45"/>
    </row>
    <row r="50" spans="1:4" ht="15.75" x14ac:dyDescent="0.25">
      <c r="A50" s="45" t="s">
        <v>25</v>
      </c>
      <c r="B50" s="45"/>
      <c r="C50" s="49" t="s">
        <v>47</v>
      </c>
      <c r="D50" s="50"/>
    </row>
    <row r="53" spans="1:4" ht="15.75" x14ac:dyDescent="0.25">
      <c r="A53" s="42" t="s">
        <v>26</v>
      </c>
      <c r="B53" s="43"/>
      <c r="C53" s="43"/>
      <c r="D53" s="44"/>
    </row>
    <row r="54" spans="1:4" ht="15.75" x14ac:dyDescent="0.25">
      <c r="A54" s="3" t="s">
        <v>1</v>
      </c>
      <c r="B54" s="3" t="s">
        <v>2</v>
      </c>
      <c r="C54" s="3" t="s">
        <v>3</v>
      </c>
      <c r="D54" s="3" t="s">
        <v>4</v>
      </c>
    </row>
    <row r="55" spans="1:4" ht="15.75" x14ac:dyDescent="0.25">
      <c r="A55" s="1">
        <v>1</v>
      </c>
      <c r="B55" s="2" t="s">
        <v>6</v>
      </c>
      <c r="C55" s="1">
        <v>80</v>
      </c>
      <c r="D55" s="1" t="s">
        <v>43</v>
      </c>
    </row>
    <row r="56" spans="1:4" ht="15.75" x14ac:dyDescent="0.25">
      <c r="A56" s="1">
        <v>2</v>
      </c>
      <c r="B56" s="2" t="s">
        <v>82</v>
      </c>
      <c r="C56" s="1">
        <v>80</v>
      </c>
      <c r="D56" s="1" t="s">
        <v>43</v>
      </c>
    </row>
    <row r="57" spans="1:4" ht="15.75" x14ac:dyDescent="0.25">
      <c r="A57" s="1">
        <v>3</v>
      </c>
      <c r="B57" s="2" t="s">
        <v>15</v>
      </c>
      <c r="C57" s="1">
        <v>80</v>
      </c>
      <c r="D57" s="1" t="s">
        <v>43</v>
      </c>
    </row>
    <row r="58" spans="1:4" ht="15.75" x14ac:dyDescent="0.25">
      <c r="A58" s="1">
        <v>4</v>
      </c>
      <c r="B58" s="2" t="s">
        <v>14</v>
      </c>
      <c r="C58" s="1">
        <v>80</v>
      </c>
      <c r="D58" s="1" t="s">
        <v>43</v>
      </c>
    </row>
    <row r="59" spans="1:4" ht="15.75" x14ac:dyDescent="0.25">
      <c r="A59" s="1">
        <v>5</v>
      </c>
      <c r="B59" s="2" t="s">
        <v>13</v>
      </c>
      <c r="C59" s="1">
        <v>80</v>
      </c>
      <c r="D59" s="1" t="s">
        <v>43</v>
      </c>
    </row>
    <row r="60" spans="1:4" ht="15.75" x14ac:dyDescent="0.25">
      <c r="A60" s="1">
        <v>6</v>
      </c>
      <c r="B60" s="2" t="s">
        <v>83</v>
      </c>
      <c r="C60" s="1">
        <v>100</v>
      </c>
      <c r="D60" s="1" t="s">
        <v>43</v>
      </c>
    </row>
    <row r="61" spans="1:4" ht="15.75" x14ac:dyDescent="0.25">
      <c r="A61" s="1">
        <v>7</v>
      </c>
      <c r="B61" s="2" t="s">
        <v>7</v>
      </c>
      <c r="C61" s="1">
        <v>60</v>
      </c>
      <c r="D61" s="1" t="s">
        <v>44</v>
      </c>
    </row>
    <row r="62" spans="1:4" ht="15.75" x14ac:dyDescent="0.25">
      <c r="A62" s="1">
        <v>8</v>
      </c>
      <c r="B62" s="2" t="s">
        <v>8</v>
      </c>
      <c r="C62" s="1">
        <v>80</v>
      </c>
      <c r="D62" s="1" t="s">
        <v>43</v>
      </c>
    </row>
    <row r="63" spans="1:4" ht="15.75" x14ac:dyDescent="0.25">
      <c r="A63" s="1">
        <v>9</v>
      </c>
      <c r="B63" s="2" t="s">
        <v>10</v>
      </c>
      <c r="C63" s="1">
        <v>80</v>
      </c>
      <c r="D63" s="1" t="s">
        <v>43</v>
      </c>
    </row>
    <row r="64" spans="1:4" ht="15.75" x14ac:dyDescent="0.25">
      <c r="A64" s="1">
        <v>10</v>
      </c>
      <c r="B64" s="2" t="s">
        <v>18</v>
      </c>
      <c r="C64" s="1">
        <v>60</v>
      </c>
      <c r="D64" s="1" t="s">
        <v>44</v>
      </c>
    </row>
    <row r="65" spans="1:4" ht="15.75" x14ac:dyDescent="0.25">
      <c r="A65" s="1">
        <v>11</v>
      </c>
      <c r="B65" s="2" t="s">
        <v>5</v>
      </c>
      <c r="C65" s="1">
        <v>100</v>
      </c>
      <c r="D65" s="1" t="s">
        <v>43</v>
      </c>
    </row>
    <row r="66" spans="1:4" ht="15.75" x14ac:dyDescent="0.25">
      <c r="A66" s="1">
        <v>12</v>
      </c>
      <c r="B66" s="2" t="s">
        <v>16</v>
      </c>
      <c r="C66" s="1">
        <v>80</v>
      </c>
      <c r="D66" s="1" t="s">
        <v>43</v>
      </c>
    </row>
    <row r="67" spans="1:4" ht="15.75" x14ac:dyDescent="0.25">
      <c r="A67" s="1">
        <v>13</v>
      </c>
      <c r="B67" s="2" t="s">
        <v>9</v>
      </c>
      <c r="C67" s="1">
        <v>100</v>
      </c>
      <c r="D67" s="1" t="s">
        <v>43</v>
      </c>
    </row>
    <row r="68" spans="1:4" ht="15.75" x14ac:dyDescent="0.25">
      <c r="A68" s="1">
        <v>14</v>
      </c>
      <c r="B68" s="2" t="s">
        <v>11</v>
      </c>
      <c r="C68" s="1">
        <v>80</v>
      </c>
      <c r="D68" s="1" t="s">
        <v>43</v>
      </c>
    </row>
    <row r="69" spans="1:4" ht="15.75" x14ac:dyDescent="0.25">
      <c r="A69" s="45" t="s">
        <v>19</v>
      </c>
      <c r="B69" s="45"/>
      <c r="C69" s="40">
        <f>SUM(C55:C68)</f>
        <v>1140</v>
      </c>
      <c r="D69" s="41"/>
    </row>
    <row r="70" spans="1:4" ht="15.75" x14ac:dyDescent="0.25">
      <c r="A70" s="45" t="s">
        <v>21</v>
      </c>
      <c r="B70" s="45"/>
      <c r="C70" s="47">
        <f>AVERAGE(C55:C68)</f>
        <v>81.428571428571431</v>
      </c>
      <c r="D70" s="48"/>
    </row>
    <row r="71" spans="1:4" ht="15.75" x14ac:dyDescent="0.25">
      <c r="A71" s="45" t="s">
        <v>20</v>
      </c>
      <c r="B71" s="45"/>
      <c r="C71" s="40">
        <f>MAX(C55:C68)</f>
        <v>100</v>
      </c>
      <c r="D71" s="41"/>
    </row>
    <row r="72" spans="1:4" ht="15.75" x14ac:dyDescent="0.25">
      <c r="A72" s="45" t="s">
        <v>22</v>
      </c>
      <c r="B72" s="45"/>
      <c r="C72" s="40">
        <f>MIN(C55:C68)</f>
        <v>60</v>
      </c>
      <c r="D72" s="41"/>
    </row>
    <row r="73" spans="1:4" ht="15.75" x14ac:dyDescent="0.25">
      <c r="A73" s="45" t="s">
        <v>23</v>
      </c>
      <c r="B73" s="45"/>
      <c r="C73" s="40">
        <v>12</v>
      </c>
      <c r="D73" s="41"/>
    </row>
    <row r="74" spans="1:4" ht="15.75" x14ac:dyDescent="0.25">
      <c r="A74" s="45" t="s">
        <v>24</v>
      </c>
      <c r="B74" s="45"/>
      <c r="C74" s="40">
        <v>2</v>
      </c>
      <c r="D74" s="41"/>
    </row>
    <row r="75" spans="1:4" ht="15.75" x14ac:dyDescent="0.25">
      <c r="A75" s="45" t="s">
        <v>67</v>
      </c>
      <c r="B75" s="45"/>
      <c r="C75" s="51">
        <v>85.71</v>
      </c>
      <c r="D75" s="52"/>
    </row>
    <row r="76" spans="1:4" ht="15.75" x14ac:dyDescent="0.25">
      <c r="A76" s="45" t="s">
        <v>25</v>
      </c>
      <c r="B76" s="45"/>
      <c r="C76" s="40" t="s">
        <v>48</v>
      </c>
      <c r="D76" s="41"/>
    </row>
  </sheetData>
  <mergeCells count="54">
    <mergeCell ref="A75:B75"/>
    <mergeCell ref="C75:D75"/>
    <mergeCell ref="A49:B49"/>
    <mergeCell ref="C49:D49"/>
    <mergeCell ref="G2:I2"/>
    <mergeCell ref="F2:F3"/>
    <mergeCell ref="A69:B69"/>
    <mergeCell ref="C69:D69"/>
    <mergeCell ref="A47:B47"/>
    <mergeCell ref="C47:D47"/>
    <mergeCell ref="A48:B48"/>
    <mergeCell ref="C48:D48"/>
    <mergeCell ref="A44:B44"/>
    <mergeCell ref="C44:D44"/>
    <mergeCell ref="A45:B45"/>
    <mergeCell ref="C45:D45"/>
    <mergeCell ref="F1:I1"/>
    <mergeCell ref="A76:B76"/>
    <mergeCell ref="C76:D76"/>
    <mergeCell ref="A73:B73"/>
    <mergeCell ref="C73:D73"/>
    <mergeCell ref="A74:B74"/>
    <mergeCell ref="C74:D74"/>
    <mergeCell ref="A70:B70"/>
    <mergeCell ref="C70:D70"/>
    <mergeCell ref="A71:B71"/>
    <mergeCell ref="C71:D71"/>
    <mergeCell ref="A72:B72"/>
    <mergeCell ref="C72:D72"/>
    <mergeCell ref="A50:B50"/>
    <mergeCell ref="C50:D50"/>
    <mergeCell ref="A53:D53"/>
    <mergeCell ref="A46:B46"/>
    <mergeCell ref="C46:D46"/>
    <mergeCell ref="A19:B19"/>
    <mergeCell ref="C19:D19"/>
    <mergeCell ref="A27:D27"/>
    <mergeCell ref="A43:B43"/>
    <mergeCell ref="C43:D43"/>
    <mergeCell ref="A23:B23"/>
    <mergeCell ref="C23:D23"/>
    <mergeCell ref="A24:B24"/>
    <mergeCell ref="C24:D24"/>
    <mergeCell ref="A20:B20"/>
    <mergeCell ref="C20:D20"/>
    <mergeCell ref="A21:B21"/>
    <mergeCell ref="C21:D21"/>
    <mergeCell ref="A22:B22"/>
    <mergeCell ref="C22:D22"/>
    <mergeCell ref="A1:D1"/>
    <mergeCell ref="A17:B17"/>
    <mergeCell ref="C17:D17"/>
    <mergeCell ref="A18:B18"/>
    <mergeCell ref="C18:D1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B673-3906-4C78-91B4-9F6189BA8801}">
  <dimension ref="A1:I74"/>
  <sheetViews>
    <sheetView topLeftCell="A34" workbookViewId="0">
      <selection activeCell="C64" sqref="C64"/>
    </sheetView>
  </sheetViews>
  <sheetFormatPr defaultRowHeight="15" x14ac:dyDescent="0.25"/>
  <cols>
    <col min="1" max="1" width="5.5703125" customWidth="1"/>
    <col min="2" max="2" width="24.5703125" customWidth="1"/>
    <col min="3" max="3" width="16.85546875" customWidth="1"/>
    <col min="4" max="4" width="17.28515625" customWidth="1"/>
    <col min="6" max="6" width="27.42578125" customWidth="1"/>
    <col min="7" max="7" width="18.28515625" customWidth="1"/>
    <col min="8" max="8" width="18.140625" customWidth="1"/>
    <col min="9" max="9" width="18.28515625" customWidth="1"/>
  </cols>
  <sheetData>
    <row r="1" spans="1:9" ht="33" customHeight="1" x14ac:dyDescent="0.25">
      <c r="A1" s="42" t="s">
        <v>54</v>
      </c>
      <c r="B1" s="43"/>
      <c r="C1" s="43"/>
      <c r="D1" s="44"/>
      <c r="F1" s="46" t="s">
        <v>53</v>
      </c>
      <c r="G1" s="46"/>
      <c r="H1" s="46"/>
      <c r="I1" s="46"/>
    </row>
    <row r="2" spans="1:9" ht="15.75" x14ac:dyDescent="0.25">
      <c r="A2" s="3" t="s">
        <v>1</v>
      </c>
      <c r="B2" s="3" t="s">
        <v>2</v>
      </c>
      <c r="C2" s="3" t="s">
        <v>3</v>
      </c>
      <c r="D2" s="3" t="s">
        <v>4</v>
      </c>
      <c r="F2" s="58" t="s">
        <v>4</v>
      </c>
      <c r="G2" s="58" t="s">
        <v>52</v>
      </c>
      <c r="H2" s="58"/>
      <c r="I2" s="58"/>
    </row>
    <row r="3" spans="1:9" ht="15.75" x14ac:dyDescent="0.25">
      <c r="A3" s="1">
        <v>1</v>
      </c>
      <c r="B3" s="2" t="s">
        <v>6</v>
      </c>
      <c r="C3" s="1">
        <v>31.25</v>
      </c>
      <c r="D3" s="1" t="s">
        <v>44</v>
      </c>
      <c r="F3" s="58"/>
      <c r="G3" s="3">
        <v>1</v>
      </c>
      <c r="H3" s="3">
        <v>2</v>
      </c>
      <c r="I3" s="3">
        <v>3</v>
      </c>
    </row>
    <row r="4" spans="1:9" ht="15.75" x14ac:dyDescent="0.25">
      <c r="A4" s="1">
        <v>2</v>
      </c>
      <c r="B4" s="2" t="s">
        <v>82</v>
      </c>
      <c r="C4" s="1">
        <v>56.25</v>
      </c>
      <c r="D4" s="1" t="s">
        <v>44</v>
      </c>
      <c r="F4" s="29" t="s">
        <v>19</v>
      </c>
      <c r="G4" s="1">
        <v>681.25</v>
      </c>
      <c r="H4" s="1">
        <v>987.5</v>
      </c>
      <c r="I4" s="1">
        <v>1200</v>
      </c>
    </row>
    <row r="5" spans="1:9" ht="15.75" x14ac:dyDescent="0.25">
      <c r="A5" s="1">
        <v>3</v>
      </c>
      <c r="B5" s="2" t="s">
        <v>15</v>
      </c>
      <c r="C5" s="1">
        <v>31.25</v>
      </c>
      <c r="D5" s="1" t="s">
        <v>44</v>
      </c>
      <c r="F5" s="29" t="s">
        <v>21</v>
      </c>
      <c r="G5" s="15">
        <v>48.660714285714285</v>
      </c>
      <c r="H5" s="15">
        <v>70.535714285714292</v>
      </c>
      <c r="I5" s="15">
        <v>85.714285714285708</v>
      </c>
    </row>
    <row r="6" spans="1:9" ht="15.75" x14ac:dyDescent="0.25">
      <c r="A6" s="1">
        <v>4</v>
      </c>
      <c r="B6" s="2" t="s">
        <v>14</v>
      </c>
      <c r="C6" s="1">
        <v>50</v>
      </c>
      <c r="D6" s="1" t="s">
        <v>44</v>
      </c>
      <c r="F6" s="29" t="s">
        <v>20</v>
      </c>
      <c r="G6" s="1">
        <v>87.5</v>
      </c>
      <c r="H6" s="1">
        <v>93.75</v>
      </c>
      <c r="I6" s="1">
        <v>100</v>
      </c>
    </row>
    <row r="7" spans="1:9" ht="15.75" x14ac:dyDescent="0.25">
      <c r="A7" s="1">
        <v>5</v>
      </c>
      <c r="B7" s="2" t="s">
        <v>13</v>
      </c>
      <c r="C7" s="1">
        <v>75</v>
      </c>
      <c r="D7" s="1" t="s">
        <v>43</v>
      </c>
      <c r="F7" s="29" t="s">
        <v>22</v>
      </c>
      <c r="G7" s="1">
        <v>25</v>
      </c>
      <c r="H7" s="1">
        <v>50</v>
      </c>
      <c r="I7" s="1">
        <v>68.75</v>
      </c>
    </row>
    <row r="8" spans="1:9" ht="15.75" x14ac:dyDescent="0.25">
      <c r="A8" s="1">
        <v>6</v>
      </c>
      <c r="B8" s="2" t="s">
        <v>83</v>
      </c>
      <c r="C8" s="1">
        <v>43.75</v>
      </c>
      <c r="D8" s="1" t="s">
        <v>44</v>
      </c>
      <c r="F8" s="29" t="s">
        <v>23</v>
      </c>
      <c r="G8" s="1">
        <v>2</v>
      </c>
      <c r="H8" s="1">
        <v>6</v>
      </c>
      <c r="I8" s="1">
        <v>13</v>
      </c>
    </row>
    <row r="9" spans="1:9" ht="15.75" x14ac:dyDescent="0.25">
      <c r="A9" s="1">
        <v>7</v>
      </c>
      <c r="B9" s="2" t="s">
        <v>7</v>
      </c>
      <c r="C9" s="1">
        <v>25</v>
      </c>
      <c r="D9" s="1" t="s">
        <v>44</v>
      </c>
      <c r="F9" s="29" t="s">
        <v>24</v>
      </c>
      <c r="G9" s="1">
        <v>12</v>
      </c>
      <c r="H9" s="1">
        <v>8</v>
      </c>
      <c r="I9" s="1">
        <v>1</v>
      </c>
    </row>
    <row r="10" spans="1:9" ht="15.75" x14ac:dyDescent="0.25">
      <c r="A10" s="1">
        <v>8</v>
      </c>
      <c r="B10" s="2" t="s">
        <v>8</v>
      </c>
      <c r="C10" s="1">
        <v>62.5</v>
      </c>
      <c r="D10" s="1" t="s">
        <v>44</v>
      </c>
      <c r="F10" s="29" t="s">
        <v>67</v>
      </c>
      <c r="G10" s="15">
        <v>14.285714285714285</v>
      </c>
      <c r="H10" s="15">
        <v>42.857142857142854</v>
      </c>
      <c r="I10" s="15">
        <v>92.857142857142861</v>
      </c>
    </row>
    <row r="11" spans="1:9" ht="15.75" x14ac:dyDescent="0.25">
      <c r="A11" s="1">
        <v>9</v>
      </c>
      <c r="B11" s="2" t="s">
        <v>10</v>
      </c>
      <c r="C11" s="1">
        <v>50</v>
      </c>
      <c r="D11" s="1" t="s">
        <v>44</v>
      </c>
      <c r="F11" s="29" t="s">
        <v>25</v>
      </c>
      <c r="G11" s="1" t="s">
        <v>45</v>
      </c>
      <c r="H11" s="1" t="s">
        <v>78</v>
      </c>
      <c r="I11" s="1" t="s">
        <v>79</v>
      </c>
    </row>
    <row r="12" spans="1:9" ht="15.75" x14ac:dyDescent="0.25">
      <c r="A12" s="1">
        <v>10</v>
      </c>
      <c r="B12" s="2" t="s">
        <v>18</v>
      </c>
      <c r="C12" s="1">
        <v>25</v>
      </c>
      <c r="D12" s="1" t="s">
        <v>44</v>
      </c>
    </row>
    <row r="13" spans="1:9" ht="15.75" x14ac:dyDescent="0.25">
      <c r="A13" s="1">
        <v>11</v>
      </c>
      <c r="B13" s="2" t="s">
        <v>5</v>
      </c>
      <c r="C13" s="1">
        <v>87.5</v>
      </c>
      <c r="D13" s="1" t="s">
        <v>81</v>
      </c>
    </row>
    <row r="14" spans="1:9" ht="15.75" x14ac:dyDescent="0.25">
      <c r="A14" s="1">
        <v>12</v>
      </c>
      <c r="B14" s="2" t="s">
        <v>16</v>
      </c>
      <c r="C14" s="1">
        <v>37.5</v>
      </c>
      <c r="D14" s="1" t="s">
        <v>44</v>
      </c>
    </row>
    <row r="15" spans="1:9" ht="15.75" x14ac:dyDescent="0.25">
      <c r="A15" s="1">
        <v>13</v>
      </c>
      <c r="B15" s="2" t="s">
        <v>9</v>
      </c>
      <c r="C15" s="1">
        <v>68.75</v>
      </c>
      <c r="D15" s="1" t="s">
        <v>44</v>
      </c>
    </row>
    <row r="16" spans="1:9" ht="15.75" x14ac:dyDescent="0.25">
      <c r="A16" s="1">
        <v>14</v>
      </c>
      <c r="B16" s="2" t="s">
        <v>11</v>
      </c>
      <c r="C16" s="1">
        <v>37.5</v>
      </c>
      <c r="D16" s="1" t="s">
        <v>44</v>
      </c>
    </row>
    <row r="17" spans="1:5" ht="15.75" x14ac:dyDescent="0.25">
      <c r="A17" s="45" t="s">
        <v>19</v>
      </c>
      <c r="B17" s="45"/>
      <c r="C17" s="40">
        <f>SUM(C3:C16)</f>
        <v>681.25</v>
      </c>
      <c r="D17" s="41"/>
    </row>
    <row r="18" spans="1:5" ht="15.75" x14ac:dyDescent="0.25">
      <c r="A18" s="45" t="s">
        <v>21</v>
      </c>
      <c r="B18" s="45"/>
      <c r="C18" s="47">
        <f>AVERAGE(C3:C16)</f>
        <v>48.660714285714285</v>
      </c>
      <c r="D18" s="48"/>
    </row>
    <row r="19" spans="1:5" ht="15.75" x14ac:dyDescent="0.25">
      <c r="A19" s="45" t="s">
        <v>20</v>
      </c>
      <c r="B19" s="45"/>
      <c r="C19" s="40">
        <f>MAX(C3:C16)</f>
        <v>87.5</v>
      </c>
      <c r="D19" s="41"/>
    </row>
    <row r="20" spans="1:5" ht="15.75" x14ac:dyDescent="0.25">
      <c r="A20" s="45" t="s">
        <v>22</v>
      </c>
      <c r="B20" s="45"/>
      <c r="C20" s="40">
        <f>MIN(C3:C16)</f>
        <v>25</v>
      </c>
      <c r="D20" s="41"/>
    </row>
    <row r="21" spans="1:5" ht="15.75" x14ac:dyDescent="0.25">
      <c r="A21" s="45" t="s">
        <v>23</v>
      </c>
      <c r="B21" s="45"/>
      <c r="C21" s="40">
        <v>2</v>
      </c>
      <c r="D21" s="41"/>
    </row>
    <row r="22" spans="1:5" ht="15.75" x14ac:dyDescent="0.25">
      <c r="A22" s="45" t="s">
        <v>24</v>
      </c>
      <c r="B22" s="45"/>
      <c r="C22" s="40">
        <v>12</v>
      </c>
      <c r="D22" s="41"/>
    </row>
    <row r="23" spans="1:5" ht="15.75" x14ac:dyDescent="0.25">
      <c r="A23" s="45" t="s">
        <v>67</v>
      </c>
      <c r="B23" s="45"/>
      <c r="C23" s="47">
        <f>C21/14*100</f>
        <v>14.285714285714285</v>
      </c>
      <c r="D23" s="48"/>
    </row>
    <row r="24" spans="1:5" ht="15.75" x14ac:dyDescent="0.25">
      <c r="A24" s="45" t="s">
        <v>25</v>
      </c>
      <c r="B24" s="45"/>
      <c r="C24" s="40" t="s">
        <v>45</v>
      </c>
      <c r="D24" s="41"/>
    </row>
    <row r="26" spans="1:5" ht="15.75" x14ac:dyDescent="0.25">
      <c r="A26" s="42" t="s">
        <v>29</v>
      </c>
      <c r="B26" s="43"/>
      <c r="C26" s="43"/>
      <c r="D26" s="44"/>
    </row>
    <row r="27" spans="1:5" ht="15.75" x14ac:dyDescent="0.25">
      <c r="A27" s="3" t="s">
        <v>1</v>
      </c>
      <c r="B27" s="3" t="s">
        <v>2</v>
      </c>
      <c r="C27" s="3" t="s">
        <v>3</v>
      </c>
      <c r="D27" s="3" t="s">
        <v>4</v>
      </c>
    </row>
    <row r="28" spans="1:5" ht="15.75" x14ac:dyDescent="0.25">
      <c r="A28" s="1">
        <v>1</v>
      </c>
      <c r="B28" s="2" t="s">
        <v>6</v>
      </c>
      <c r="C28" s="1">
        <v>50</v>
      </c>
      <c r="D28" s="1" t="s">
        <v>44</v>
      </c>
      <c r="E28" s="1"/>
    </row>
    <row r="29" spans="1:5" ht="15.75" x14ac:dyDescent="0.25">
      <c r="A29" s="1">
        <v>2</v>
      </c>
      <c r="B29" s="2" t="s">
        <v>82</v>
      </c>
      <c r="C29" s="1">
        <v>87.5</v>
      </c>
      <c r="D29" s="1" t="s">
        <v>43</v>
      </c>
      <c r="E29" s="1"/>
    </row>
    <row r="30" spans="1:5" ht="15.75" x14ac:dyDescent="0.25">
      <c r="A30" s="1">
        <v>3</v>
      </c>
      <c r="B30" s="2" t="s">
        <v>15</v>
      </c>
      <c r="C30" s="1">
        <v>62.5</v>
      </c>
      <c r="D30" s="1" t="s">
        <v>44</v>
      </c>
      <c r="E30" s="1"/>
    </row>
    <row r="31" spans="1:5" ht="15.75" x14ac:dyDescent="0.25">
      <c r="A31" s="1">
        <v>4</v>
      </c>
      <c r="B31" s="2" t="s">
        <v>14</v>
      </c>
      <c r="C31" s="1">
        <v>75</v>
      </c>
      <c r="D31" s="1" t="s">
        <v>43</v>
      </c>
      <c r="E31" s="1"/>
    </row>
    <row r="32" spans="1:5" ht="15.75" x14ac:dyDescent="0.25">
      <c r="A32" s="1">
        <v>5</v>
      </c>
      <c r="B32" s="2" t="s">
        <v>13</v>
      </c>
      <c r="C32" s="1">
        <v>87.5</v>
      </c>
      <c r="D32" s="1" t="s">
        <v>43</v>
      </c>
      <c r="E32" s="1"/>
    </row>
    <row r="33" spans="1:5" ht="15.75" x14ac:dyDescent="0.25">
      <c r="A33" s="1">
        <v>6</v>
      </c>
      <c r="B33" s="2" t="s">
        <v>83</v>
      </c>
      <c r="C33" s="1">
        <v>68.75</v>
      </c>
      <c r="D33" s="1" t="s">
        <v>44</v>
      </c>
      <c r="E33" s="1"/>
    </row>
    <row r="34" spans="1:5" ht="15.75" x14ac:dyDescent="0.25">
      <c r="A34" s="1">
        <v>7</v>
      </c>
      <c r="B34" s="2" t="s">
        <v>7</v>
      </c>
      <c r="C34" s="1">
        <v>56.25</v>
      </c>
      <c r="D34" s="1" t="s">
        <v>44</v>
      </c>
      <c r="E34" s="1"/>
    </row>
    <row r="35" spans="1:5" ht="15.75" x14ac:dyDescent="0.25">
      <c r="A35" s="1">
        <v>8</v>
      </c>
      <c r="B35" s="2" t="s">
        <v>8</v>
      </c>
      <c r="C35" s="1">
        <v>75</v>
      </c>
      <c r="D35" s="1" t="s">
        <v>43</v>
      </c>
      <c r="E35" s="1"/>
    </row>
    <row r="36" spans="1:5" ht="15.75" x14ac:dyDescent="0.25">
      <c r="A36" s="1">
        <v>9</v>
      </c>
      <c r="B36" s="2" t="s">
        <v>10</v>
      </c>
      <c r="C36" s="1">
        <v>68.75</v>
      </c>
      <c r="D36" s="1" t="s">
        <v>44</v>
      </c>
      <c r="E36" s="1"/>
    </row>
    <row r="37" spans="1:5" ht="15.75" x14ac:dyDescent="0.25">
      <c r="A37" s="1">
        <v>10</v>
      </c>
      <c r="B37" s="2" t="s">
        <v>18</v>
      </c>
      <c r="C37" s="1">
        <v>56.25</v>
      </c>
      <c r="D37" s="1" t="s">
        <v>44</v>
      </c>
      <c r="E37" s="1"/>
    </row>
    <row r="38" spans="1:5" ht="15.75" x14ac:dyDescent="0.25">
      <c r="A38" s="1">
        <v>11</v>
      </c>
      <c r="B38" s="2" t="s">
        <v>5</v>
      </c>
      <c r="C38" s="1">
        <v>93.75</v>
      </c>
      <c r="D38" s="1" t="s">
        <v>81</v>
      </c>
      <c r="E38" s="1"/>
    </row>
    <row r="39" spans="1:5" ht="15.75" x14ac:dyDescent="0.25">
      <c r="A39" s="1">
        <v>12</v>
      </c>
      <c r="B39" s="2" t="s">
        <v>16</v>
      </c>
      <c r="C39" s="1">
        <v>68.75</v>
      </c>
      <c r="D39" s="1" t="s">
        <v>44</v>
      </c>
      <c r="E39" s="1"/>
    </row>
    <row r="40" spans="1:5" ht="15.75" x14ac:dyDescent="0.25">
      <c r="A40" s="1">
        <v>13</v>
      </c>
      <c r="B40" s="2" t="s">
        <v>9</v>
      </c>
      <c r="C40" s="1">
        <v>81.25</v>
      </c>
      <c r="D40" s="1" t="s">
        <v>43</v>
      </c>
      <c r="E40" s="1"/>
    </row>
    <row r="41" spans="1:5" ht="15.75" x14ac:dyDescent="0.25">
      <c r="A41" s="1">
        <v>14</v>
      </c>
      <c r="B41" s="2" t="s">
        <v>11</v>
      </c>
      <c r="C41" s="1">
        <v>56.25</v>
      </c>
      <c r="D41" s="1" t="s">
        <v>44</v>
      </c>
      <c r="E41" s="1"/>
    </row>
    <row r="42" spans="1:5" ht="15.75" x14ac:dyDescent="0.25">
      <c r="A42" s="45" t="s">
        <v>19</v>
      </c>
      <c r="B42" s="45"/>
      <c r="C42" s="40">
        <f>SUM(C28:C41)</f>
        <v>987.5</v>
      </c>
      <c r="D42" s="41"/>
    </row>
    <row r="43" spans="1:5" ht="15.75" x14ac:dyDescent="0.25">
      <c r="A43" s="45" t="s">
        <v>21</v>
      </c>
      <c r="B43" s="45"/>
      <c r="C43" s="47">
        <f>AVERAGE(C28:C41)</f>
        <v>70.535714285714292</v>
      </c>
      <c r="D43" s="48"/>
    </row>
    <row r="44" spans="1:5" ht="15.75" x14ac:dyDescent="0.25">
      <c r="A44" s="45" t="s">
        <v>20</v>
      </c>
      <c r="B44" s="45"/>
      <c r="C44" s="40">
        <f>MAX(C28:C41)</f>
        <v>93.75</v>
      </c>
      <c r="D44" s="41"/>
    </row>
    <row r="45" spans="1:5" ht="15.75" x14ac:dyDescent="0.25">
      <c r="A45" s="45" t="s">
        <v>22</v>
      </c>
      <c r="B45" s="45"/>
      <c r="C45" s="40">
        <f>MIN(C28:C41)</f>
        <v>50</v>
      </c>
      <c r="D45" s="41"/>
    </row>
    <row r="46" spans="1:5" ht="15.75" x14ac:dyDescent="0.25">
      <c r="A46" s="45" t="s">
        <v>23</v>
      </c>
      <c r="B46" s="45"/>
      <c r="C46" s="40">
        <v>6</v>
      </c>
      <c r="D46" s="41"/>
    </row>
    <row r="47" spans="1:5" ht="15.75" x14ac:dyDescent="0.25">
      <c r="A47" s="45" t="s">
        <v>24</v>
      </c>
      <c r="B47" s="45"/>
      <c r="C47" s="40">
        <v>8</v>
      </c>
      <c r="D47" s="41"/>
    </row>
    <row r="48" spans="1:5" ht="15.75" x14ac:dyDescent="0.25">
      <c r="A48" s="45" t="s">
        <v>67</v>
      </c>
      <c r="B48" s="45"/>
      <c r="C48" s="47">
        <f>C46/14*100</f>
        <v>42.857142857142854</v>
      </c>
      <c r="D48" s="48"/>
    </row>
    <row r="49" spans="1:5" ht="15.75" x14ac:dyDescent="0.25">
      <c r="A49" s="45" t="s">
        <v>25</v>
      </c>
      <c r="B49" s="45"/>
      <c r="C49" s="40" t="s">
        <v>78</v>
      </c>
      <c r="D49" s="41"/>
    </row>
    <row r="51" spans="1:5" ht="15.75" x14ac:dyDescent="0.25">
      <c r="A51" s="42" t="s">
        <v>28</v>
      </c>
      <c r="B51" s="43"/>
      <c r="C51" s="43"/>
      <c r="D51" s="44"/>
    </row>
    <row r="52" spans="1:5" ht="15.75" x14ac:dyDescent="0.25">
      <c r="A52" s="3" t="s">
        <v>1</v>
      </c>
      <c r="B52" s="3" t="s">
        <v>2</v>
      </c>
      <c r="C52" s="3" t="s">
        <v>3</v>
      </c>
      <c r="D52" s="3" t="s">
        <v>4</v>
      </c>
    </row>
    <row r="53" spans="1:5" ht="15.75" x14ac:dyDescent="0.25">
      <c r="A53" s="1">
        <v>1</v>
      </c>
      <c r="B53" s="2" t="s">
        <v>6</v>
      </c>
      <c r="C53" s="1">
        <v>68.75</v>
      </c>
      <c r="D53" s="2" t="s">
        <v>44</v>
      </c>
      <c r="E53" s="37"/>
    </row>
    <row r="54" spans="1:5" ht="15.75" x14ac:dyDescent="0.25">
      <c r="A54" s="1">
        <v>2</v>
      </c>
      <c r="B54" s="2" t="s">
        <v>82</v>
      </c>
      <c r="C54" s="1">
        <v>93.75</v>
      </c>
      <c r="D54" s="2" t="s">
        <v>43</v>
      </c>
      <c r="E54" s="37"/>
    </row>
    <row r="55" spans="1:5" ht="15.75" x14ac:dyDescent="0.25">
      <c r="A55" s="1">
        <v>3</v>
      </c>
      <c r="B55" s="2" t="s">
        <v>15</v>
      </c>
      <c r="C55" s="1">
        <v>81.25</v>
      </c>
      <c r="D55" s="2" t="s">
        <v>43</v>
      </c>
      <c r="E55" s="37"/>
    </row>
    <row r="56" spans="1:5" ht="15.75" x14ac:dyDescent="0.25">
      <c r="A56" s="1">
        <v>4</v>
      </c>
      <c r="B56" s="2" t="s">
        <v>14</v>
      </c>
      <c r="C56" s="1">
        <v>75</v>
      </c>
      <c r="D56" s="2" t="s">
        <v>43</v>
      </c>
      <c r="E56" s="37"/>
    </row>
    <row r="57" spans="1:5" ht="15.75" x14ac:dyDescent="0.25">
      <c r="A57" s="1">
        <v>5</v>
      </c>
      <c r="B57" s="2" t="s">
        <v>13</v>
      </c>
      <c r="C57" s="1">
        <v>93.75</v>
      </c>
      <c r="D57" s="2" t="s">
        <v>43</v>
      </c>
      <c r="E57" s="37"/>
    </row>
    <row r="58" spans="1:5" ht="15.75" x14ac:dyDescent="0.25">
      <c r="A58" s="1">
        <v>6</v>
      </c>
      <c r="B58" s="2" t="s">
        <v>83</v>
      </c>
      <c r="C58" s="1">
        <v>87.5</v>
      </c>
      <c r="D58" s="2" t="s">
        <v>43</v>
      </c>
      <c r="E58" s="37"/>
    </row>
    <row r="59" spans="1:5" ht="15.75" x14ac:dyDescent="0.25">
      <c r="A59" s="1">
        <v>7</v>
      </c>
      <c r="B59" s="2" t="s">
        <v>7</v>
      </c>
      <c r="C59" s="1">
        <v>81.25</v>
      </c>
      <c r="D59" s="2" t="s">
        <v>43</v>
      </c>
      <c r="E59" s="37"/>
    </row>
    <row r="60" spans="1:5" ht="15.75" x14ac:dyDescent="0.25">
      <c r="A60" s="1">
        <v>8</v>
      </c>
      <c r="B60" s="2" t="s">
        <v>8</v>
      </c>
      <c r="C60" s="1">
        <v>87.5</v>
      </c>
      <c r="D60" s="2" t="s">
        <v>43</v>
      </c>
      <c r="E60" s="37"/>
    </row>
    <row r="61" spans="1:5" ht="15.75" x14ac:dyDescent="0.25">
      <c r="A61" s="1">
        <v>9</v>
      </c>
      <c r="B61" s="2" t="s">
        <v>10</v>
      </c>
      <c r="C61" s="1">
        <v>87.5</v>
      </c>
      <c r="D61" s="2" t="s">
        <v>43</v>
      </c>
      <c r="E61" s="37"/>
    </row>
    <row r="62" spans="1:5" ht="15.75" x14ac:dyDescent="0.25">
      <c r="A62" s="1">
        <v>10</v>
      </c>
      <c r="B62" s="2" t="s">
        <v>18</v>
      </c>
      <c r="C62" s="1">
        <v>81.25</v>
      </c>
      <c r="D62" s="2" t="s">
        <v>43</v>
      </c>
      <c r="E62" s="37"/>
    </row>
    <row r="63" spans="1:5" ht="15.75" x14ac:dyDescent="0.25">
      <c r="A63" s="1">
        <v>11</v>
      </c>
      <c r="B63" s="2" t="s">
        <v>5</v>
      </c>
      <c r="C63" s="1">
        <v>100</v>
      </c>
      <c r="D63" s="2" t="s">
        <v>43</v>
      </c>
      <c r="E63" s="37"/>
    </row>
    <row r="64" spans="1:5" ht="15.75" x14ac:dyDescent="0.25">
      <c r="A64" s="1">
        <v>12</v>
      </c>
      <c r="B64" s="2" t="s">
        <v>16</v>
      </c>
      <c r="C64" s="1">
        <v>93.75</v>
      </c>
      <c r="D64" s="2" t="s">
        <v>43</v>
      </c>
      <c r="E64" s="37"/>
    </row>
    <row r="65" spans="1:5" ht="15.75" x14ac:dyDescent="0.25">
      <c r="A65" s="1">
        <v>13</v>
      </c>
      <c r="B65" s="2" t="s">
        <v>9</v>
      </c>
      <c r="C65" s="1">
        <v>93.75</v>
      </c>
      <c r="D65" s="2" t="s">
        <v>43</v>
      </c>
      <c r="E65" s="37"/>
    </row>
    <row r="66" spans="1:5" ht="15.75" x14ac:dyDescent="0.25">
      <c r="A66" s="1">
        <v>14</v>
      </c>
      <c r="B66" s="2" t="s">
        <v>11</v>
      </c>
      <c r="C66" s="1">
        <v>75</v>
      </c>
      <c r="D66" s="2" t="s">
        <v>43</v>
      </c>
      <c r="E66" s="37"/>
    </row>
    <row r="67" spans="1:5" ht="15.75" x14ac:dyDescent="0.25">
      <c r="A67" s="45" t="s">
        <v>19</v>
      </c>
      <c r="B67" s="45"/>
      <c r="C67" s="40">
        <f>SUM(C53:C66)</f>
        <v>1200</v>
      </c>
      <c r="D67" s="41"/>
    </row>
    <row r="68" spans="1:5" ht="15.75" x14ac:dyDescent="0.25">
      <c r="A68" s="45" t="s">
        <v>21</v>
      </c>
      <c r="B68" s="45"/>
      <c r="C68" s="47">
        <f>AVERAGE(C53:C66)</f>
        <v>85.714285714285708</v>
      </c>
      <c r="D68" s="48"/>
    </row>
    <row r="69" spans="1:5" ht="15.75" x14ac:dyDescent="0.25">
      <c r="A69" s="45" t="s">
        <v>20</v>
      </c>
      <c r="B69" s="45"/>
      <c r="C69" s="40">
        <f>MAX(C53:C66)</f>
        <v>100</v>
      </c>
      <c r="D69" s="41"/>
    </row>
    <row r="70" spans="1:5" ht="15.75" x14ac:dyDescent="0.25">
      <c r="A70" s="45" t="s">
        <v>22</v>
      </c>
      <c r="B70" s="45"/>
      <c r="C70" s="40">
        <f>MIN(C53:C66)</f>
        <v>68.75</v>
      </c>
      <c r="D70" s="41"/>
    </row>
    <row r="71" spans="1:5" ht="15.75" x14ac:dyDescent="0.25">
      <c r="A71" s="45" t="s">
        <v>23</v>
      </c>
      <c r="B71" s="45"/>
      <c r="C71" s="40">
        <v>13</v>
      </c>
      <c r="D71" s="41"/>
    </row>
    <row r="72" spans="1:5" ht="15.75" x14ac:dyDescent="0.25">
      <c r="A72" s="45" t="s">
        <v>24</v>
      </c>
      <c r="B72" s="45"/>
      <c r="C72" s="40">
        <v>1</v>
      </c>
      <c r="D72" s="41"/>
    </row>
    <row r="73" spans="1:5" ht="15.75" x14ac:dyDescent="0.25">
      <c r="A73" s="45" t="s">
        <v>67</v>
      </c>
      <c r="B73" s="45"/>
      <c r="C73" s="47">
        <f>C71/14*100</f>
        <v>92.857142857142861</v>
      </c>
      <c r="D73" s="48"/>
    </row>
    <row r="74" spans="1:5" ht="15.75" x14ac:dyDescent="0.25">
      <c r="A74" s="45" t="s">
        <v>25</v>
      </c>
      <c r="B74" s="45"/>
      <c r="C74" s="40" t="s">
        <v>79</v>
      </c>
      <c r="D74" s="41"/>
    </row>
  </sheetData>
  <mergeCells count="54">
    <mergeCell ref="A74:B74"/>
    <mergeCell ref="C74:D74"/>
    <mergeCell ref="F1:I1"/>
    <mergeCell ref="F2:F3"/>
    <mergeCell ref="G2:I2"/>
    <mergeCell ref="A71:B71"/>
    <mergeCell ref="C71:D71"/>
    <mergeCell ref="A72:B72"/>
    <mergeCell ref="C72:D72"/>
    <mergeCell ref="A73:B73"/>
    <mergeCell ref="C73:D73"/>
    <mergeCell ref="A68:B68"/>
    <mergeCell ref="C68:D68"/>
    <mergeCell ref="A69:B69"/>
    <mergeCell ref="C69:D69"/>
    <mergeCell ref="A70:B70"/>
    <mergeCell ref="C70:D70"/>
    <mergeCell ref="A49:B49"/>
    <mergeCell ref="C49:D49"/>
    <mergeCell ref="A51:D51"/>
    <mergeCell ref="A67:B67"/>
    <mergeCell ref="C67:D67"/>
    <mergeCell ref="A46:B46"/>
    <mergeCell ref="C46:D46"/>
    <mergeCell ref="A47:B47"/>
    <mergeCell ref="C47:D47"/>
    <mergeCell ref="A48:B48"/>
    <mergeCell ref="C48:D48"/>
    <mergeCell ref="A43:B43"/>
    <mergeCell ref="C43:D43"/>
    <mergeCell ref="A44:B44"/>
    <mergeCell ref="C44:D44"/>
    <mergeCell ref="A45:B45"/>
    <mergeCell ref="C45:D45"/>
    <mergeCell ref="A19:B19"/>
    <mergeCell ref="C19:D19"/>
    <mergeCell ref="A26:D26"/>
    <mergeCell ref="A42:B42"/>
    <mergeCell ref="C42:D42"/>
    <mergeCell ref="A23:B23"/>
    <mergeCell ref="C23:D23"/>
    <mergeCell ref="A24:B24"/>
    <mergeCell ref="C24:D24"/>
    <mergeCell ref="A20:B20"/>
    <mergeCell ref="C20:D20"/>
    <mergeCell ref="A21:B21"/>
    <mergeCell ref="C21:D21"/>
    <mergeCell ref="A22:B22"/>
    <mergeCell ref="C22:D22"/>
    <mergeCell ref="A1:D1"/>
    <mergeCell ref="A17:B17"/>
    <mergeCell ref="C17:D17"/>
    <mergeCell ref="A18:B18"/>
    <mergeCell ref="C18:D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88714-D168-4EA2-B028-5060C0B80344}">
  <dimension ref="A1:J74"/>
  <sheetViews>
    <sheetView topLeftCell="A40" zoomScale="60" zoomScaleNormal="60" workbookViewId="0">
      <selection activeCell="B34" sqref="B34"/>
    </sheetView>
  </sheetViews>
  <sheetFormatPr defaultRowHeight="15" x14ac:dyDescent="0.25"/>
  <cols>
    <col min="1" max="1" width="5.42578125" customWidth="1"/>
    <col min="2" max="2" width="24.85546875" customWidth="1"/>
    <col min="3" max="3" width="17.5703125" customWidth="1"/>
    <col min="4" max="4" width="18.85546875" customWidth="1"/>
    <col min="6" max="6" width="41" customWidth="1"/>
    <col min="7" max="7" width="18.28515625" customWidth="1"/>
    <col min="8" max="8" width="18.85546875" customWidth="1"/>
    <col min="9" max="9" width="18.5703125" customWidth="1"/>
  </cols>
  <sheetData>
    <row r="1" spans="1:9" ht="30" customHeight="1" x14ac:dyDescent="0.25">
      <c r="A1" s="42" t="s">
        <v>55</v>
      </c>
      <c r="B1" s="43"/>
      <c r="C1" s="43"/>
      <c r="D1" s="44"/>
      <c r="F1" s="46" t="s">
        <v>53</v>
      </c>
      <c r="G1" s="46"/>
      <c r="H1" s="46"/>
      <c r="I1" s="46"/>
    </row>
    <row r="2" spans="1:9" ht="15.75" x14ac:dyDescent="0.25">
      <c r="A2" s="3" t="s">
        <v>1</v>
      </c>
      <c r="B2" s="3" t="s">
        <v>2</v>
      </c>
      <c r="C2" s="3" t="s">
        <v>3</v>
      </c>
      <c r="D2" s="3" t="s">
        <v>4</v>
      </c>
      <c r="F2" s="58" t="s">
        <v>4</v>
      </c>
      <c r="G2" s="58" t="s">
        <v>52</v>
      </c>
      <c r="H2" s="58"/>
      <c r="I2" s="58"/>
    </row>
    <row r="3" spans="1:9" ht="15.75" x14ac:dyDescent="0.25">
      <c r="A3" s="1">
        <v>1</v>
      </c>
      <c r="B3" s="2" t="s">
        <v>6</v>
      </c>
      <c r="C3" s="15">
        <v>25</v>
      </c>
      <c r="D3" s="1" t="s">
        <v>44</v>
      </c>
      <c r="F3" s="58"/>
      <c r="G3" s="3">
        <v>1</v>
      </c>
      <c r="H3" s="3">
        <v>2</v>
      </c>
      <c r="I3" s="3">
        <v>3</v>
      </c>
    </row>
    <row r="4" spans="1:9" ht="15.75" x14ac:dyDescent="0.25">
      <c r="A4" s="1">
        <v>2</v>
      </c>
      <c r="B4" s="2" t="s">
        <v>82</v>
      </c>
      <c r="C4" s="15">
        <v>25</v>
      </c>
      <c r="D4" s="1" t="s">
        <v>44</v>
      </c>
      <c r="F4" s="29" t="s">
        <v>19</v>
      </c>
      <c r="G4" s="1">
        <v>574.99999999999989</v>
      </c>
      <c r="H4" s="39">
        <v>858.33333333333326</v>
      </c>
      <c r="I4" s="39">
        <v>1166.6666666666665</v>
      </c>
    </row>
    <row r="5" spans="1:9" ht="15.75" x14ac:dyDescent="0.25">
      <c r="A5" s="1">
        <v>3</v>
      </c>
      <c r="B5" s="2" t="s">
        <v>15</v>
      </c>
      <c r="C5" s="15">
        <v>25</v>
      </c>
      <c r="D5" s="1" t="s">
        <v>44</v>
      </c>
      <c r="F5" s="29" t="s">
        <v>21</v>
      </c>
      <c r="G5" s="39">
        <v>41.071428571428562</v>
      </c>
      <c r="H5" s="39">
        <v>61.309523809523803</v>
      </c>
      <c r="I5" s="39">
        <v>83.333333333333329</v>
      </c>
    </row>
    <row r="6" spans="1:9" ht="15.75" x14ac:dyDescent="0.25">
      <c r="A6" s="1">
        <v>4</v>
      </c>
      <c r="B6" s="2" t="s">
        <v>14</v>
      </c>
      <c r="C6" s="15">
        <v>33.333333333333329</v>
      </c>
      <c r="D6" s="1" t="s">
        <v>44</v>
      </c>
      <c r="F6" s="29" t="s">
        <v>20</v>
      </c>
      <c r="G6" s="1">
        <v>75</v>
      </c>
      <c r="H6" s="39">
        <v>91.666666666666657</v>
      </c>
      <c r="I6" s="1">
        <v>100</v>
      </c>
    </row>
    <row r="7" spans="1:9" ht="15.75" x14ac:dyDescent="0.25">
      <c r="A7" s="1">
        <v>5</v>
      </c>
      <c r="B7" s="2" t="s">
        <v>13</v>
      </c>
      <c r="C7" s="15">
        <v>58.333333333333336</v>
      </c>
      <c r="D7" s="1" t="s">
        <v>44</v>
      </c>
      <c r="F7" s="29" t="s">
        <v>22</v>
      </c>
      <c r="G7" s="39">
        <v>16.666666666666664</v>
      </c>
      <c r="H7" s="39">
        <v>33.333333333333329</v>
      </c>
      <c r="I7" s="39">
        <v>58.333333333333336</v>
      </c>
    </row>
    <row r="8" spans="1:9" ht="15.75" x14ac:dyDescent="0.25">
      <c r="A8" s="1">
        <v>6</v>
      </c>
      <c r="B8" s="2" t="s">
        <v>83</v>
      </c>
      <c r="C8" s="15">
        <v>41.666666666666671</v>
      </c>
      <c r="D8" s="1" t="s">
        <v>44</v>
      </c>
      <c r="F8" s="29" t="s">
        <v>23</v>
      </c>
      <c r="G8" s="1">
        <v>1</v>
      </c>
      <c r="H8" s="1">
        <v>7</v>
      </c>
      <c r="I8" s="1">
        <v>11</v>
      </c>
    </row>
    <row r="9" spans="1:9" ht="15.75" x14ac:dyDescent="0.25">
      <c r="A9" s="1">
        <v>7</v>
      </c>
      <c r="B9" s="2" t="s">
        <v>7</v>
      </c>
      <c r="C9" s="15">
        <v>16.666666666666664</v>
      </c>
      <c r="D9" s="1" t="s">
        <v>44</v>
      </c>
      <c r="F9" s="29" t="s">
        <v>24</v>
      </c>
      <c r="G9" s="1">
        <v>13</v>
      </c>
      <c r="H9" s="1">
        <v>7</v>
      </c>
      <c r="I9" s="1">
        <v>3</v>
      </c>
    </row>
    <row r="10" spans="1:9" ht="15.75" x14ac:dyDescent="0.25">
      <c r="A10" s="1">
        <v>8</v>
      </c>
      <c r="B10" s="2" t="s">
        <v>8</v>
      </c>
      <c r="C10" s="15">
        <v>66.666666666666657</v>
      </c>
      <c r="D10" s="1" t="s">
        <v>44</v>
      </c>
      <c r="F10" s="29" t="s">
        <v>67</v>
      </c>
      <c r="G10" s="39">
        <v>7.1428571428571423</v>
      </c>
      <c r="H10" s="1">
        <v>50</v>
      </c>
      <c r="I10" s="39">
        <v>78.571428571428569</v>
      </c>
    </row>
    <row r="11" spans="1:9" ht="15.75" x14ac:dyDescent="0.25">
      <c r="A11" s="1">
        <v>9</v>
      </c>
      <c r="B11" s="2" t="s">
        <v>10</v>
      </c>
      <c r="C11" s="15">
        <v>50</v>
      </c>
      <c r="D11" s="1" t="s">
        <v>44</v>
      </c>
      <c r="F11" s="29" t="s">
        <v>25</v>
      </c>
      <c r="G11" s="1" t="s">
        <v>45</v>
      </c>
      <c r="H11" s="1" t="s">
        <v>78</v>
      </c>
      <c r="I11" s="1" t="s">
        <v>47</v>
      </c>
    </row>
    <row r="12" spans="1:9" ht="15.75" x14ac:dyDescent="0.25">
      <c r="A12" s="1">
        <v>10</v>
      </c>
      <c r="B12" s="2" t="s">
        <v>18</v>
      </c>
      <c r="C12" s="15">
        <v>16.666666666666664</v>
      </c>
      <c r="D12" s="1" t="s">
        <v>44</v>
      </c>
    </row>
    <row r="13" spans="1:9" ht="15.75" x14ac:dyDescent="0.25">
      <c r="A13" s="1">
        <v>11</v>
      </c>
      <c r="B13" s="2" t="s">
        <v>80</v>
      </c>
      <c r="C13" s="15">
        <v>75</v>
      </c>
      <c r="D13" s="1" t="s">
        <v>81</v>
      </c>
    </row>
    <row r="14" spans="1:9" ht="15.75" x14ac:dyDescent="0.25">
      <c r="A14" s="1">
        <v>12</v>
      </c>
      <c r="B14" s="2" t="s">
        <v>16</v>
      </c>
      <c r="C14" s="15">
        <v>33.333333333333329</v>
      </c>
      <c r="D14" s="1" t="s">
        <v>44</v>
      </c>
    </row>
    <row r="15" spans="1:9" ht="15.75" x14ac:dyDescent="0.25">
      <c r="A15" s="1">
        <v>13</v>
      </c>
      <c r="B15" s="2" t="s">
        <v>9</v>
      </c>
      <c r="C15" s="15">
        <v>58.333333333333336</v>
      </c>
      <c r="D15" s="1" t="s">
        <v>44</v>
      </c>
    </row>
    <row r="16" spans="1:9" ht="15.75" x14ac:dyDescent="0.25">
      <c r="A16" s="1">
        <v>14</v>
      </c>
      <c r="B16" s="2" t="s">
        <v>11</v>
      </c>
      <c r="C16" s="15">
        <v>50</v>
      </c>
      <c r="D16" s="1" t="s">
        <v>44</v>
      </c>
    </row>
    <row r="17" spans="1:4" ht="15.75" x14ac:dyDescent="0.25">
      <c r="A17" s="45" t="s">
        <v>19</v>
      </c>
      <c r="B17" s="45"/>
      <c r="C17" s="40">
        <f>SUM(C3:C16)</f>
        <v>575</v>
      </c>
      <c r="D17" s="41"/>
    </row>
    <row r="18" spans="1:4" ht="15.75" x14ac:dyDescent="0.25">
      <c r="A18" s="45" t="s">
        <v>21</v>
      </c>
      <c r="B18" s="45"/>
      <c r="C18" s="47">
        <f>AVERAGE(C3:C16)</f>
        <v>41.071428571428569</v>
      </c>
      <c r="D18" s="48"/>
    </row>
    <row r="19" spans="1:4" ht="15.75" x14ac:dyDescent="0.25">
      <c r="A19" s="45" t="s">
        <v>20</v>
      </c>
      <c r="B19" s="45"/>
      <c r="C19" s="40">
        <f>MAX(C3:C16)</f>
        <v>75</v>
      </c>
      <c r="D19" s="41"/>
    </row>
    <row r="20" spans="1:4" ht="15.75" x14ac:dyDescent="0.25">
      <c r="A20" s="45" t="s">
        <v>22</v>
      </c>
      <c r="B20" s="45"/>
      <c r="C20" s="47">
        <f>MIN(C3:C16)</f>
        <v>16.666666666666664</v>
      </c>
      <c r="D20" s="48"/>
    </row>
    <row r="21" spans="1:4" ht="15.75" x14ac:dyDescent="0.25">
      <c r="A21" s="45" t="s">
        <v>23</v>
      </c>
      <c r="B21" s="45"/>
      <c r="C21" s="40">
        <v>1</v>
      </c>
      <c r="D21" s="41"/>
    </row>
    <row r="22" spans="1:4" ht="15.75" x14ac:dyDescent="0.25">
      <c r="A22" s="45" t="s">
        <v>24</v>
      </c>
      <c r="B22" s="45"/>
      <c r="C22" s="40">
        <v>13</v>
      </c>
      <c r="D22" s="41"/>
    </row>
    <row r="23" spans="1:4" ht="15.75" x14ac:dyDescent="0.25">
      <c r="A23" s="45" t="s">
        <v>67</v>
      </c>
      <c r="B23" s="45"/>
      <c r="C23" s="47">
        <f>C21/14*100</f>
        <v>7.1428571428571423</v>
      </c>
      <c r="D23" s="48"/>
    </row>
    <row r="24" spans="1:4" ht="15.75" x14ac:dyDescent="0.25">
      <c r="A24" s="45" t="s">
        <v>25</v>
      </c>
      <c r="B24" s="45"/>
      <c r="C24" s="40" t="s">
        <v>45</v>
      </c>
      <c r="D24" s="41"/>
    </row>
    <row r="26" spans="1:4" ht="15.75" x14ac:dyDescent="0.25">
      <c r="A26" s="42" t="s">
        <v>30</v>
      </c>
      <c r="B26" s="43"/>
      <c r="C26" s="43"/>
      <c r="D26" s="44"/>
    </row>
    <row r="27" spans="1:4" ht="15.75" x14ac:dyDescent="0.25">
      <c r="A27" s="3" t="s">
        <v>1</v>
      </c>
      <c r="B27" s="3" t="s">
        <v>2</v>
      </c>
      <c r="C27" s="3" t="s">
        <v>3</v>
      </c>
      <c r="D27" s="3" t="s">
        <v>4</v>
      </c>
    </row>
    <row r="28" spans="1:4" ht="15.75" x14ac:dyDescent="0.25">
      <c r="A28" s="1">
        <v>1</v>
      </c>
      <c r="B28" s="2" t="s">
        <v>6</v>
      </c>
      <c r="C28" s="15">
        <v>41.666666666666671</v>
      </c>
      <c r="D28" s="1" t="s">
        <v>44</v>
      </c>
    </row>
    <row r="29" spans="1:4" ht="15.75" x14ac:dyDescent="0.25">
      <c r="A29" s="1">
        <v>2</v>
      </c>
      <c r="B29" s="2" t="s">
        <v>82</v>
      </c>
      <c r="C29" s="15">
        <v>41.666666666666671</v>
      </c>
      <c r="D29" s="1" t="s">
        <v>44</v>
      </c>
    </row>
    <row r="30" spans="1:4" ht="15.75" x14ac:dyDescent="0.25">
      <c r="A30" s="1">
        <v>3</v>
      </c>
      <c r="B30" s="2" t="s">
        <v>15</v>
      </c>
      <c r="C30" s="15">
        <v>41.666666666666671</v>
      </c>
      <c r="D30" s="1" t="s">
        <v>44</v>
      </c>
    </row>
    <row r="31" spans="1:4" ht="15.75" x14ac:dyDescent="0.25">
      <c r="A31" s="1">
        <v>4</v>
      </c>
      <c r="B31" s="2" t="s">
        <v>14</v>
      </c>
      <c r="C31" s="15">
        <v>41.666666666666671</v>
      </c>
      <c r="D31" s="1" t="s">
        <v>44</v>
      </c>
    </row>
    <row r="32" spans="1:4" ht="15.75" x14ac:dyDescent="0.25">
      <c r="A32" s="1">
        <v>5</v>
      </c>
      <c r="B32" s="2" t="s">
        <v>13</v>
      </c>
      <c r="C32" s="15">
        <v>91.666666666666657</v>
      </c>
      <c r="D32" s="1" t="s">
        <v>43</v>
      </c>
    </row>
    <row r="33" spans="1:4" ht="15.75" x14ac:dyDescent="0.25">
      <c r="A33" s="1">
        <v>6</v>
      </c>
      <c r="B33" s="2" t="s">
        <v>83</v>
      </c>
      <c r="C33" s="15">
        <v>41.666666666666671</v>
      </c>
      <c r="D33" s="1" t="s">
        <v>44</v>
      </c>
    </row>
    <row r="34" spans="1:4" ht="15.75" x14ac:dyDescent="0.25">
      <c r="A34" s="1">
        <v>7</v>
      </c>
      <c r="B34" s="2" t="s">
        <v>7</v>
      </c>
      <c r="C34" s="15">
        <v>41.666666666666671</v>
      </c>
      <c r="D34" s="1" t="s">
        <v>44</v>
      </c>
    </row>
    <row r="35" spans="1:4" ht="15.75" x14ac:dyDescent="0.25">
      <c r="A35" s="1">
        <v>8</v>
      </c>
      <c r="B35" s="2" t="s">
        <v>8</v>
      </c>
      <c r="C35" s="15">
        <v>75</v>
      </c>
      <c r="D35" s="1" t="s">
        <v>43</v>
      </c>
    </row>
    <row r="36" spans="1:4" ht="15.75" x14ac:dyDescent="0.25">
      <c r="A36" s="1">
        <v>9</v>
      </c>
      <c r="B36" s="2" t="s">
        <v>10</v>
      </c>
      <c r="C36" s="15">
        <v>83.333333333333343</v>
      </c>
      <c r="D36" s="1" t="s">
        <v>43</v>
      </c>
    </row>
    <row r="37" spans="1:4" ht="15.75" x14ac:dyDescent="0.25">
      <c r="A37" s="1">
        <v>10</v>
      </c>
      <c r="B37" s="2" t="s">
        <v>18</v>
      </c>
      <c r="C37" s="15">
        <v>33.333333333333329</v>
      </c>
      <c r="D37" s="1" t="s">
        <v>44</v>
      </c>
    </row>
    <row r="38" spans="1:4" ht="15.75" x14ac:dyDescent="0.25">
      <c r="A38" s="1">
        <v>11</v>
      </c>
      <c r="B38" s="2" t="s">
        <v>5</v>
      </c>
      <c r="C38" s="15">
        <v>91.67</v>
      </c>
      <c r="D38" s="1" t="s">
        <v>43</v>
      </c>
    </row>
    <row r="39" spans="1:4" ht="15.75" x14ac:dyDescent="0.25">
      <c r="A39" s="1">
        <v>12</v>
      </c>
      <c r="B39" s="2" t="s">
        <v>16</v>
      </c>
      <c r="C39" s="15">
        <v>75</v>
      </c>
      <c r="D39" s="1" t="s">
        <v>43</v>
      </c>
    </row>
    <row r="40" spans="1:4" ht="15.75" x14ac:dyDescent="0.25">
      <c r="A40" s="1">
        <v>13</v>
      </c>
      <c r="B40" s="2" t="s">
        <v>9</v>
      </c>
      <c r="C40" s="15">
        <v>75</v>
      </c>
      <c r="D40" s="1" t="s">
        <v>43</v>
      </c>
    </row>
    <row r="41" spans="1:4" ht="15.75" x14ac:dyDescent="0.25">
      <c r="A41" s="1">
        <v>14</v>
      </c>
      <c r="B41" s="2" t="s">
        <v>11</v>
      </c>
      <c r="C41" s="15">
        <v>83.333333333333343</v>
      </c>
      <c r="D41" s="1" t="s">
        <v>43</v>
      </c>
    </row>
    <row r="42" spans="1:4" ht="15.75" x14ac:dyDescent="0.25">
      <c r="A42" s="45" t="s">
        <v>19</v>
      </c>
      <c r="B42" s="45"/>
      <c r="C42" s="47">
        <f>SUM(C28:C41)</f>
        <v>858.33666666666682</v>
      </c>
      <c r="D42" s="48"/>
    </row>
    <row r="43" spans="1:4" ht="15.75" x14ac:dyDescent="0.25">
      <c r="A43" s="45" t="s">
        <v>21</v>
      </c>
      <c r="B43" s="45"/>
      <c r="C43" s="47">
        <f>AVERAGE(C28:C41)</f>
        <v>61.309761904761913</v>
      </c>
      <c r="D43" s="48"/>
    </row>
    <row r="44" spans="1:4" ht="15.75" x14ac:dyDescent="0.25">
      <c r="A44" s="45" t="s">
        <v>20</v>
      </c>
      <c r="B44" s="45"/>
      <c r="C44" s="47">
        <f>MAX(C28:C41)</f>
        <v>91.67</v>
      </c>
      <c r="D44" s="48"/>
    </row>
    <row r="45" spans="1:4" ht="15.75" x14ac:dyDescent="0.25">
      <c r="A45" s="45" t="s">
        <v>22</v>
      </c>
      <c r="B45" s="45"/>
      <c r="C45" s="47">
        <f>MIN(C28:C41)</f>
        <v>33.333333333333329</v>
      </c>
      <c r="D45" s="48"/>
    </row>
    <row r="46" spans="1:4" ht="15.75" x14ac:dyDescent="0.25">
      <c r="A46" s="45" t="s">
        <v>23</v>
      </c>
      <c r="B46" s="45"/>
      <c r="C46" s="40">
        <v>7</v>
      </c>
      <c r="D46" s="41"/>
    </row>
    <row r="47" spans="1:4" ht="15.75" x14ac:dyDescent="0.25">
      <c r="A47" s="45" t="s">
        <v>24</v>
      </c>
      <c r="B47" s="45"/>
      <c r="C47" s="40">
        <v>7</v>
      </c>
      <c r="D47" s="41"/>
    </row>
    <row r="48" spans="1:4" ht="15.75" x14ac:dyDescent="0.25">
      <c r="A48" s="45" t="s">
        <v>67</v>
      </c>
      <c r="B48" s="45"/>
      <c r="C48" s="40">
        <f>C46/14*100</f>
        <v>50</v>
      </c>
      <c r="D48" s="41"/>
    </row>
    <row r="49" spans="1:10" ht="15.75" x14ac:dyDescent="0.25">
      <c r="A49" s="45" t="s">
        <v>25</v>
      </c>
      <c r="B49" s="45"/>
      <c r="C49" s="40" t="s">
        <v>78</v>
      </c>
      <c r="D49" s="41"/>
    </row>
    <row r="51" spans="1:10" ht="15.75" x14ac:dyDescent="0.25">
      <c r="A51" s="42" t="s">
        <v>31</v>
      </c>
      <c r="B51" s="43"/>
      <c r="C51" s="43"/>
      <c r="D51" s="44"/>
    </row>
    <row r="52" spans="1:10" ht="15.75" x14ac:dyDescent="0.25">
      <c r="A52" s="3" t="s">
        <v>1</v>
      </c>
      <c r="B52" s="3" t="s">
        <v>2</v>
      </c>
      <c r="C52" s="3" t="s">
        <v>3</v>
      </c>
      <c r="D52" s="3" t="s">
        <v>4</v>
      </c>
    </row>
    <row r="53" spans="1:10" ht="15.75" x14ac:dyDescent="0.25">
      <c r="A53" s="1">
        <v>1</v>
      </c>
      <c r="B53" s="2" t="s">
        <v>6</v>
      </c>
      <c r="C53" s="35">
        <v>66.666666666666657</v>
      </c>
      <c r="D53" s="2" t="s">
        <v>44</v>
      </c>
      <c r="E53" s="37"/>
      <c r="J53" s="38"/>
    </row>
    <row r="54" spans="1:10" ht="15.75" x14ac:dyDescent="0.25">
      <c r="A54" s="1">
        <v>2</v>
      </c>
      <c r="B54" s="2" t="s">
        <v>17</v>
      </c>
      <c r="C54" s="35">
        <v>75</v>
      </c>
      <c r="D54" s="2" t="s">
        <v>43</v>
      </c>
      <c r="E54" s="37"/>
      <c r="J54" s="38"/>
    </row>
    <row r="55" spans="1:10" ht="15.75" x14ac:dyDescent="0.25">
      <c r="A55" s="1">
        <v>3</v>
      </c>
      <c r="B55" s="2" t="s">
        <v>15</v>
      </c>
      <c r="C55" s="35">
        <v>75</v>
      </c>
      <c r="D55" s="2" t="s">
        <v>43</v>
      </c>
      <c r="E55" s="37"/>
      <c r="J55" s="38"/>
    </row>
    <row r="56" spans="1:10" ht="15.75" x14ac:dyDescent="0.25">
      <c r="A56" s="1">
        <v>4</v>
      </c>
      <c r="B56" s="2" t="s">
        <v>14</v>
      </c>
      <c r="C56" s="35">
        <v>91.666666666666657</v>
      </c>
      <c r="D56" s="2" t="s">
        <v>43</v>
      </c>
      <c r="E56" s="37"/>
      <c r="J56" s="38"/>
    </row>
    <row r="57" spans="1:10" ht="15.75" x14ac:dyDescent="0.25">
      <c r="A57" s="1">
        <v>5</v>
      </c>
      <c r="B57" s="2" t="s">
        <v>13</v>
      </c>
      <c r="C57" s="35">
        <v>100</v>
      </c>
      <c r="D57" s="2" t="s">
        <v>43</v>
      </c>
      <c r="E57" s="37"/>
      <c r="J57" s="38"/>
    </row>
    <row r="58" spans="1:10" ht="15.75" x14ac:dyDescent="0.25">
      <c r="A58" s="1">
        <v>6</v>
      </c>
      <c r="B58" s="2" t="s">
        <v>12</v>
      </c>
      <c r="C58" s="35">
        <v>83.333333333333343</v>
      </c>
      <c r="D58" s="2" t="s">
        <v>43</v>
      </c>
      <c r="E58" s="37"/>
      <c r="J58" s="38"/>
    </row>
    <row r="59" spans="1:10" ht="15.75" x14ac:dyDescent="0.25">
      <c r="A59" s="1">
        <v>7</v>
      </c>
      <c r="B59" s="2" t="s">
        <v>7</v>
      </c>
      <c r="C59" s="35">
        <v>58.333333333333336</v>
      </c>
      <c r="D59" s="2" t="s">
        <v>44</v>
      </c>
      <c r="E59" s="37"/>
      <c r="J59" s="38"/>
    </row>
    <row r="60" spans="1:10" ht="15.75" x14ac:dyDescent="0.25">
      <c r="A60" s="1">
        <v>8</v>
      </c>
      <c r="B60" s="2" t="s">
        <v>8</v>
      </c>
      <c r="C60" s="35">
        <v>91.666666666666657</v>
      </c>
      <c r="D60" s="2" t="s">
        <v>43</v>
      </c>
      <c r="E60" s="37"/>
      <c r="J60" s="38"/>
    </row>
    <row r="61" spans="1:10" ht="15.75" x14ac:dyDescent="0.25">
      <c r="A61" s="1">
        <v>9</v>
      </c>
      <c r="B61" s="2" t="s">
        <v>10</v>
      </c>
      <c r="C61" s="35">
        <v>91.666666666666657</v>
      </c>
      <c r="D61" s="2" t="s">
        <v>43</v>
      </c>
      <c r="E61" s="37"/>
      <c r="J61" s="38"/>
    </row>
    <row r="62" spans="1:10" ht="15.75" x14ac:dyDescent="0.25">
      <c r="A62" s="1">
        <v>10</v>
      </c>
      <c r="B62" s="2" t="s">
        <v>18</v>
      </c>
      <c r="C62" s="35">
        <v>58.333333333333336</v>
      </c>
      <c r="D62" s="2" t="s">
        <v>44</v>
      </c>
      <c r="E62" s="37"/>
      <c r="J62" s="38"/>
    </row>
    <row r="63" spans="1:10" ht="15.75" x14ac:dyDescent="0.25">
      <c r="A63" s="1">
        <v>11</v>
      </c>
      <c r="B63" s="2" t="s">
        <v>5</v>
      </c>
      <c r="C63" s="35">
        <v>100</v>
      </c>
      <c r="D63" s="2" t="s">
        <v>43</v>
      </c>
      <c r="E63" s="37"/>
      <c r="J63" s="38"/>
    </row>
    <row r="64" spans="1:10" ht="15.75" x14ac:dyDescent="0.25">
      <c r="A64" s="1">
        <v>12</v>
      </c>
      <c r="B64" s="2" t="s">
        <v>16</v>
      </c>
      <c r="C64" s="35">
        <v>91.666666666666657</v>
      </c>
      <c r="D64" s="2" t="s">
        <v>43</v>
      </c>
      <c r="E64" s="37"/>
      <c r="J64" s="38"/>
    </row>
    <row r="65" spans="1:10" ht="15.75" x14ac:dyDescent="0.25">
      <c r="A65" s="1">
        <v>13</v>
      </c>
      <c r="B65" s="2" t="s">
        <v>9</v>
      </c>
      <c r="C65" s="35">
        <v>83.333333333333343</v>
      </c>
      <c r="D65" s="2" t="s">
        <v>43</v>
      </c>
      <c r="E65" s="37"/>
      <c r="J65" s="38"/>
    </row>
    <row r="66" spans="1:10" ht="15.75" x14ac:dyDescent="0.25">
      <c r="A66" s="1">
        <v>14</v>
      </c>
      <c r="B66" s="2" t="s">
        <v>11</v>
      </c>
      <c r="C66" s="35">
        <v>100</v>
      </c>
      <c r="D66" s="2" t="s">
        <v>43</v>
      </c>
      <c r="E66" s="37"/>
      <c r="J66" s="38"/>
    </row>
    <row r="67" spans="1:10" ht="15.75" x14ac:dyDescent="0.25">
      <c r="A67" s="45" t="s">
        <v>19</v>
      </c>
      <c r="B67" s="45"/>
      <c r="C67" s="47">
        <f>SUM(C53:C66)</f>
        <v>1166.6666666666665</v>
      </c>
      <c r="D67" s="48"/>
    </row>
    <row r="68" spans="1:10" ht="15.75" x14ac:dyDescent="0.25">
      <c r="A68" s="45" t="s">
        <v>21</v>
      </c>
      <c r="B68" s="45"/>
      <c r="C68" s="47">
        <f>AVERAGE(C53:C66)</f>
        <v>83.333333333333329</v>
      </c>
      <c r="D68" s="48"/>
    </row>
    <row r="69" spans="1:10" ht="15.75" x14ac:dyDescent="0.25">
      <c r="A69" s="45" t="s">
        <v>20</v>
      </c>
      <c r="B69" s="45"/>
      <c r="C69" s="47">
        <f>MAX(C53:C66)</f>
        <v>100</v>
      </c>
      <c r="D69" s="48"/>
    </row>
    <row r="70" spans="1:10" ht="15.75" x14ac:dyDescent="0.25">
      <c r="A70" s="45" t="s">
        <v>22</v>
      </c>
      <c r="B70" s="45"/>
      <c r="C70" s="47">
        <f>MIN(C53:C66)</f>
        <v>58.333333333333336</v>
      </c>
      <c r="D70" s="48"/>
    </row>
    <row r="71" spans="1:10" ht="15.75" x14ac:dyDescent="0.25">
      <c r="A71" s="45" t="s">
        <v>23</v>
      </c>
      <c r="B71" s="45"/>
      <c r="C71" s="40">
        <v>11</v>
      </c>
      <c r="D71" s="41"/>
    </row>
    <row r="72" spans="1:10" ht="15.75" x14ac:dyDescent="0.25">
      <c r="A72" s="45" t="s">
        <v>24</v>
      </c>
      <c r="B72" s="45"/>
      <c r="C72" s="40">
        <v>3</v>
      </c>
      <c r="D72" s="41"/>
    </row>
    <row r="73" spans="1:10" ht="15.75" x14ac:dyDescent="0.25">
      <c r="A73" s="45" t="s">
        <v>67</v>
      </c>
      <c r="B73" s="45"/>
      <c r="C73" s="47">
        <f>C71/14*100</f>
        <v>78.571428571428569</v>
      </c>
      <c r="D73" s="48"/>
    </row>
    <row r="74" spans="1:10" ht="15.75" x14ac:dyDescent="0.25">
      <c r="A74" s="45" t="s">
        <v>25</v>
      </c>
      <c r="B74" s="45"/>
      <c r="C74" s="40" t="s">
        <v>47</v>
      </c>
      <c r="D74" s="41"/>
    </row>
  </sheetData>
  <mergeCells count="54"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51:D51"/>
    <mergeCell ref="A67:B67"/>
    <mergeCell ref="C67:D67"/>
    <mergeCell ref="A68:B68"/>
    <mergeCell ref="C68:D68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26:D26"/>
    <mergeCell ref="A42:B42"/>
    <mergeCell ref="C42:D42"/>
    <mergeCell ref="A43:B43"/>
    <mergeCell ref="C43:D43"/>
    <mergeCell ref="A19:B19"/>
    <mergeCell ref="C19:D19"/>
    <mergeCell ref="F1:I1"/>
    <mergeCell ref="F2:F3"/>
    <mergeCell ref="G2:I2"/>
    <mergeCell ref="A1:D1"/>
    <mergeCell ref="A17:B17"/>
    <mergeCell ref="C17:D17"/>
    <mergeCell ref="A18:B18"/>
    <mergeCell ref="C18:D18"/>
    <mergeCell ref="A23:B23"/>
    <mergeCell ref="C23:D23"/>
    <mergeCell ref="A24:B24"/>
    <mergeCell ref="C24:D24"/>
    <mergeCell ref="A20:B20"/>
    <mergeCell ref="C20:D20"/>
    <mergeCell ref="A21:B21"/>
    <mergeCell ref="C21:D21"/>
    <mergeCell ref="A22:B22"/>
    <mergeCell ref="C22:D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D8070-B497-4172-8D20-F9AA924DBFE5}">
  <dimension ref="A1:X40"/>
  <sheetViews>
    <sheetView zoomScaleNormal="100" workbookViewId="0">
      <selection activeCell="A17" sqref="A17:E23"/>
    </sheetView>
  </sheetViews>
  <sheetFormatPr defaultRowHeight="15" x14ac:dyDescent="0.25"/>
  <cols>
    <col min="1" max="1" width="14.7109375" customWidth="1"/>
    <col min="5" max="5" width="11.42578125" customWidth="1"/>
    <col min="12" max="12" width="9.140625" customWidth="1"/>
    <col min="21" max="21" width="13.28515625" customWidth="1"/>
    <col min="22" max="22" width="12.140625" customWidth="1"/>
    <col min="23" max="23" width="16.140625" customWidth="1"/>
  </cols>
  <sheetData>
    <row r="1" spans="1:24" ht="25.5" x14ac:dyDescent="0.25">
      <c r="A1" s="71" t="s">
        <v>40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4" ht="15.75" x14ac:dyDescent="0.25">
      <c r="A2" s="58" t="s">
        <v>41</v>
      </c>
      <c r="B2" s="53" t="s">
        <v>38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5"/>
      <c r="T2" s="56" t="s">
        <v>37</v>
      </c>
      <c r="U2" s="56" t="s">
        <v>21</v>
      </c>
      <c r="V2" s="56" t="s">
        <v>42</v>
      </c>
      <c r="W2" s="56" t="s">
        <v>39</v>
      </c>
      <c r="X2" s="4"/>
    </row>
    <row r="3" spans="1:24" ht="27" customHeight="1" x14ac:dyDescent="0.25">
      <c r="A3" s="58"/>
      <c r="B3" s="53" t="s">
        <v>32</v>
      </c>
      <c r="C3" s="54"/>
      <c r="D3" s="54"/>
      <c r="E3" s="55"/>
      <c r="F3" s="53" t="s">
        <v>33</v>
      </c>
      <c r="G3" s="54"/>
      <c r="H3" s="54"/>
      <c r="I3" s="54"/>
      <c r="J3" s="55"/>
      <c r="K3" s="72" t="s">
        <v>34</v>
      </c>
      <c r="L3" s="74"/>
      <c r="M3" s="72" t="s">
        <v>35</v>
      </c>
      <c r="N3" s="73"/>
      <c r="O3" s="74"/>
      <c r="P3" s="53" t="s">
        <v>36</v>
      </c>
      <c r="Q3" s="54"/>
      <c r="R3" s="54"/>
      <c r="S3" s="55"/>
      <c r="T3" s="75"/>
      <c r="U3" s="75"/>
      <c r="V3" s="75"/>
      <c r="W3" s="75"/>
      <c r="X3" s="4"/>
    </row>
    <row r="4" spans="1:24" ht="15.75" x14ac:dyDescent="0.25">
      <c r="A4" s="58"/>
      <c r="B4" s="3">
        <v>1</v>
      </c>
      <c r="C4" s="3">
        <v>2</v>
      </c>
      <c r="D4" s="3">
        <v>3</v>
      </c>
      <c r="E4" s="3">
        <v>4</v>
      </c>
      <c r="F4" s="3">
        <v>1</v>
      </c>
      <c r="G4" s="3">
        <v>2</v>
      </c>
      <c r="H4" s="3">
        <v>3</v>
      </c>
      <c r="I4" s="3">
        <v>4</v>
      </c>
      <c r="J4" s="3">
        <v>5</v>
      </c>
      <c r="K4" s="3">
        <v>1</v>
      </c>
      <c r="L4" s="3">
        <v>2</v>
      </c>
      <c r="M4" s="3">
        <v>1</v>
      </c>
      <c r="N4" s="3">
        <v>2</v>
      </c>
      <c r="O4" s="3">
        <v>3</v>
      </c>
      <c r="P4" s="3">
        <v>1</v>
      </c>
      <c r="Q4" s="3">
        <v>2</v>
      </c>
      <c r="R4" s="3">
        <v>3</v>
      </c>
      <c r="S4" s="3">
        <v>4</v>
      </c>
      <c r="T4" s="57"/>
      <c r="U4" s="57"/>
      <c r="V4" s="57"/>
      <c r="W4" s="57"/>
      <c r="X4" s="4"/>
    </row>
    <row r="5" spans="1:24" ht="15.75" x14ac:dyDescent="0.25">
      <c r="A5" s="1">
        <v>1</v>
      </c>
      <c r="B5" s="1">
        <v>3</v>
      </c>
      <c r="C5" s="1">
        <v>2</v>
      </c>
      <c r="D5" s="1">
        <v>2</v>
      </c>
      <c r="E5" s="1">
        <v>2</v>
      </c>
      <c r="F5" s="1">
        <v>3</v>
      </c>
      <c r="G5" s="1">
        <v>2</v>
      </c>
      <c r="H5" s="1">
        <v>1</v>
      </c>
      <c r="I5" s="1">
        <v>3</v>
      </c>
      <c r="J5" s="1">
        <v>2</v>
      </c>
      <c r="K5" s="1">
        <v>2</v>
      </c>
      <c r="L5" s="1">
        <v>2</v>
      </c>
      <c r="M5" s="1">
        <v>3</v>
      </c>
      <c r="N5" s="1">
        <v>2</v>
      </c>
      <c r="O5" s="1">
        <v>3</v>
      </c>
      <c r="P5" s="1">
        <v>3</v>
      </c>
      <c r="Q5" s="1">
        <v>3</v>
      </c>
      <c r="R5" s="1">
        <v>3</v>
      </c>
      <c r="S5" s="1">
        <v>4</v>
      </c>
      <c r="T5" s="1">
        <f>SUM(B5:S5)</f>
        <v>45</v>
      </c>
      <c r="U5" s="15">
        <f>AVERAGE(B5:S5)</f>
        <v>2.5</v>
      </c>
      <c r="V5" s="11">
        <f>T5/72</f>
        <v>0.625</v>
      </c>
      <c r="W5" s="1" t="s">
        <v>47</v>
      </c>
    </row>
    <row r="6" spans="1:24" ht="15.75" x14ac:dyDescent="0.25">
      <c r="A6" s="1">
        <v>2</v>
      </c>
      <c r="B6" s="1">
        <v>3</v>
      </c>
      <c r="C6" s="1">
        <v>3</v>
      </c>
      <c r="D6" s="1">
        <v>3</v>
      </c>
      <c r="E6" s="1">
        <v>4</v>
      </c>
      <c r="F6" s="1">
        <v>4</v>
      </c>
      <c r="G6" s="1">
        <v>3</v>
      </c>
      <c r="H6" s="1">
        <v>3</v>
      </c>
      <c r="I6" s="1">
        <v>3</v>
      </c>
      <c r="J6" s="1">
        <v>3</v>
      </c>
      <c r="K6" s="1">
        <v>3</v>
      </c>
      <c r="L6" s="1">
        <v>4</v>
      </c>
      <c r="M6" s="1">
        <v>3</v>
      </c>
      <c r="N6" s="1">
        <v>2</v>
      </c>
      <c r="O6" s="1">
        <v>3</v>
      </c>
      <c r="P6" s="1">
        <v>4</v>
      </c>
      <c r="Q6" s="1">
        <v>4</v>
      </c>
      <c r="R6" s="1">
        <v>4</v>
      </c>
      <c r="S6" s="1">
        <v>4</v>
      </c>
      <c r="T6" s="1">
        <f>SUM(B6:S6)</f>
        <v>60</v>
      </c>
      <c r="U6" s="15">
        <f>AVERAGE(B6:S6)</f>
        <v>3.3333333333333335</v>
      </c>
      <c r="V6" s="11">
        <f>T6/72</f>
        <v>0.83333333333333337</v>
      </c>
      <c r="W6" s="1" t="s">
        <v>48</v>
      </c>
    </row>
    <row r="7" spans="1:24" ht="15.75" x14ac:dyDescent="0.25">
      <c r="A7" s="7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8"/>
      <c r="U7" s="8"/>
      <c r="V7" s="8"/>
      <c r="W7" s="8"/>
    </row>
    <row r="8" spans="1:24" ht="15.75" x14ac:dyDescent="0.25">
      <c r="A8" s="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10"/>
      <c r="U8" s="10"/>
      <c r="V8" s="10"/>
      <c r="W8" s="10"/>
    </row>
    <row r="9" spans="1:24" ht="25.5" x14ac:dyDescent="0.25">
      <c r="A9" s="71" t="s">
        <v>46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</row>
    <row r="10" spans="1:24" ht="15.75" x14ac:dyDescent="0.25">
      <c r="A10" s="58" t="s">
        <v>41</v>
      </c>
      <c r="B10" s="58" t="s">
        <v>38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 t="s">
        <v>37</v>
      </c>
      <c r="U10" s="58" t="s">
        <v>21</v>
      </c>
      <c r="V10" s="58" t="s">
        <v>42</v>
      </c>
      <c r="W10" s="58" t="s">
        <v>39</v>
      </c>
    </row>
    <row r="11" spans="1:24" ht="15.75" x14ac:dyDescent="0.25">
      <c r="A11" s="58"/>
      <c r="B11" s="58" t="s">
        <v>32</v>
      </c>
      <c r="C11" s="58"/>
      <c r="D11" s="58"/>
      <c r="E11" s="58"/>
      <c r="F11" s="58" t="s">
        <v>33</v>
      </c>
      <c r="G11" s="58"/>
      <c r="H11" s="58"/>
      <c r="I11" s="58"/>
      <c r="J11" s="58"/>
      <c r="K11" s="68" t="s">
        <v>34</v>
      </c>
      <c r="L11" s="68"/>
      <c r="M11" s="68" t="s">
        <v>35</v>
      </c>
      <c r="N11" s="68"/>
      <c r="O11" s="68"/>
      <c r="P11" s="58" t="s">
        <v>36</v>
      </c>
      <c r="Q11" s="58"/>
      <c r="R11" s="58"/>
      <c r="S11" s="58"/>
      <c r="T11" s="58"/>
      <c r="U11" s="58"/>
      <c r="V11" s="58"/>
      <c r="W11" s="58"/>
    </row>
    <row r="12" spans="1:24" ht="15.75" x14ac:dyDescent="0.25">
      <c r="A12" s="58"/>
      <c r="B12" s="3">
        <v>1</v>
      </c>
      <c r="C12" s="3">
        <v>2</v>
      </c>
      <c r="D12" s="3">
        <v>3</v>
      </c>
      <c r="E12" s="3">
        <v>4</v>
      </c>
      <c r="F12" s="3">
        <v>1</v>
      </c>
      <c r="G12" s="3">
        <v>2</v>
      </c>
      <c r="H12" s="3">
        <v>3</v>
      </c>
      <c r="I12" s="3">
        <v>4</v>
      </c>
      <c r="J12" s="3">
        <v>5</v>
      </c>
      <c r="K12" s="3">
        <v>1</v>
      </c>
      <c r="L12" s="3">
        <v>2</v>
      </c>
      <c r="M12" s="3">
        <v>1</v>
      </c>
      <c r="N12" s="3">
        <v>2</v>
      </c>
      <c r="O12" s="3">
        <v>3</v>
      </c>
      <c r="P12" s="3">
        <v>1</v>
      </c>
      <c r="Q12" s="3">
        <v>2</v>
      </c>
      <c r="R12" s="3">
        <v>3</v>
      </c>
      <c r="S12" s="3">
        <v>4</v>
      </c>
      <c r="T12" s="58"/>
      <c r="U12" s="58"/>
      <c r="V12" s="58"/>
      <c r="W12" s="58"/>
    </row>
    <row r="13" spans="1:24" ht="15.75" x14ac:dyDescent="0.25">
      <c r="A13" s="1">
        <v>1</v>
      </c>
      <c r="B13" s="1">
        <v>4</v>
      </c>
      <c r="C13" s="1">
        <v>4</v>
      </c>
      <c r="D13" s="1">
        <v>4</v>
      </c>
      <c r="E13" s="1">
        <v>4</v>
      </c>
      <c r="F13" s="1">
        <v>4</v>
      </c>
      <c r="G13" s="1">
        <v>3</v>
      </c>
      <c r="H13" s="1">
        <v>4</v>
      </c>
      <c r="I13" s="1">
        <v>4</v>
      </c>
      <c r="J13" s="1">
        <v>2</v>
      </c>
      <c r="K13" s="1">
        <v>3</v>
      </c>
      <c r="L13" s="1">
        <v>4</v>
      </c>
      <c r="M13" s="1">
        <v>4</v>
      </c>
      <c r="N13" s="1">
        <v>4</v>
      </c>
      <c r="O13" s="1">
        <v>4</v>
      </c>
      <c r="P13" s="1">
        <v>4</v>
      </c>
      <c r="Q13" s="1">
        <v>4</v>
      </c>
      <c r="R13" s="1">
        <v>4</v>
      </c>
      <c r="S13" s="1">
        <v>4</v>
      </c>
      <c r="T13" s="1">
        <f>SUM(B13:S13)</f>
        <v>68</v>
      </c>
      <c r="U13" s="15">
        <f>AVERAGE(B13:S13)</f>
        <v>3.7777777777777777</v>
      </c>
      <c r="V13" s="11">
        <f>T13/72</f>
        <v>0.94444444444444442</v>
      </c>
      <c r="W13" s="1" t="s">
        <v>49</v>
      </c>
    </row>
    <row r="14" spans="1:24" ht="15" customHeight="1" x14ac:dyDescent="0.25">
      <c r="A14" s="1">
        <v>2</v>
      </c>
      <c r="B14" s="1">
        <v>4</v>
      </c>
      <c r="C14" s="1">
        <v>4</v>
      </c>
      <c r="D14" s="1">
        <v>4</v>
      </c>
      <c r="E14" s="1">
        <v>4</v>
      </c>
      <c r="F14" s="1">
        <v>4</v>
      </c>
      <c r="G14" s="1">
        <v>4</v>
      </c>
      <c r="H14" s="1">
        <v>4</v>
      </c>
      <c r="I14" s="1">
        <v>4</v>
      </c>
      <c r="J14" s="1">
        <v>4</v>
      </c>
      <c r="K14" s="1">
        <v>4</v>
      </c>
      <c r="L14" s="1">
        <v>4</v>
      </c>
      <c r="M14" s="1">
        <v>4</v>
      </c>
      <c r="N14" s="1">
        <v>4</v>
      </c>
      <c r="O14" s="1">
        <v>4</v>
      </c>
      <c r="P14" s="1">
        <v>4</v>
      </c>
      <c r="Q14" s="1">
        <v>4</v>
      </c>
      <c r="R14" s="1">
        <v>4</v>
      </c>
      <c r="S14" s="1">
        <v>4</v>
      </c>
      <c r="T14" s="1">
        <f>SUM(B14:S14)</f>
        <v>72</v>
      </c>
      <c r="U14" s="15">
        <f>AVERAGE(B14:S14)</f>
        <v>4</v>
      </c>
      <c r="V14" s="11">
        <f>T14/72</f>
        <v>1</v>
      </c>
      <c r="W14" s="1" t="s">
        <v>49</v>
      </c>
    </row>
    <row r="15" spans="1:24" ht="15" customHeight="1" x14ac:dyDescent="0.25">
      <c r="E15" s="13"/>
      <c r="F15" s="12"/>
    </row>
    <row r="16" spans="1:24" ht="15" customHeight="1" x14ac:dyDescent="0.25">
      <c r="F16" s="12"/>
    </row>
    <row r="17" spans="1:8" ht="43.5" customHeight="1" x14ac:dyDescent="0.25">
      <c r="A17" s="59" t="s">
        <v>59</v>
      </c>
      <c r="B17" s="59"/>
      <c r="C17" s="59"/>
      <c r="D17" s="59"/>
      <c r="E17" s="59"/>
      <c r="F17" s="12"/>
    </row>
    <row r="18" spans="1:8" ht="15" customHeight="1" x14ac:dyDescent="0.25">
      <c r="A18" s="61" t="s">
        <v>4</v>
      </c>
      <c r="B18" s="62"/>
      <c r="C18" s="53" t="s">
        <v>41</v>
      </c>
      <c r="D18" s="55"/>
      <c r="E18" s="56" t="s">
        <v>21</v>
      </c>
    </row>
    <row r="19" spans="1:8" ht="15.75" x14ac:dyDescent="0.25">
      <c r="A19" s="63"/>
      <c r="B19" s="64"/>
      <c r="C19" s="3">
        <v>1</v>
      </c>
      <c r="D19" s="3">
        <v>2</v>
      </c>
      <c r="E19" s="57"/>
    </row>
    <row r="20" spans="1:8" ht="15.75" x14ac:dyDescent="0.25">
      <c r="A20" s="65" t="s">
        <v>37</v>
      </c>
      <c r="B20" s="66"/>
      <c r="C20" s="1">
        <v>45</v>
      </c>
      <c r="D20" s="1">
        <v>63</v>
      </c>
      <c r="E20" s="1">
        <f>AVERAGE(C20:D20)</f>
        <v>54</v>
      </c>
    </row>
    <row r="21" spans="1:8" ht="15.75" x14ac:dyDescent="0.25">
      <c r="A21" s="65" t="s">
        <v>21</v>
      </c>
      <c r="B21" s="66"/>
      <c r="C21" s="15">
        <v>2.5</v>
      </c>
      <c r="D21" s="1">
        <v>3.33</v>
      </c>
      <c r="E21" s="15">
        <f>AVERAGE(C21:D21)</f>
        <v>2.915</v>
      </c>
      <c r="F21" s="6"/>
      <c r="G21" s="6"/>
      <c r="H21" s="6"/>
    </row>
    <row r="22" spans="1:8" ht="15.75" x14ac:dyDescent="0.25">
      <c r="A22" s="65" t="s">
        <v>42</v>
      </c>
      <c r="B22" s="66"/>
      <c r="C22" s="11">
        <v>0.63</v>
      </c>
      <c r="D22" s="11">
        <v>0.83</v>
      </c>
      <c r="E22" s="11">
        <f>AVERAGE(C22:D22)</f>
        <v>0.73</v>
      </c>
    </row>
    <row r="23" spans="1:8" ht="15.75" x14ac:dyDescent="0.25">
      <c r="A23" s="65" t="s">
        <v>39</v>
      </c>
      <c r="B23" s="66"/>
      <c r="C23" s="1" t="s">
        <v>47</v>
      </c>
      <c r="D23" s="14" t="s">
        <v>48</v>
      </c>
      <c r="E23" s="14" t="s">
        <v>47</v>
      </c>
    </row>
    <row r="26" spans="1:8" ht="15.75" x14ac:dyDescent="0.25">
      <c r="A26" s="44" t="s">
        <v>58</v>
      </c>
      <c r="B26" s="59"/>
      <c r="C26" s="59"/>
      <c r="D26" s="59"/>
      <c r="E26" s="59"/>
    </row>
    <row r="27" spans="1:8" ht="15.75" x14ac:dyDescent="0.25">
      <c r="A27" s="61" t="s">
        <v>4</v>
      </c>
      <c r="B27" s="62"/>
      <c r="C27" s="53" t="s">
        <v>41</v>
      </c>
      <c r="D27" s="55"/>
      <c r="E27" s="56" t="s">
        <v>21</v>
      </c>
    </row>
    <row r="28" spans="1:8" ht="15.75" x14ac:dyDescent="0.25">
      <c r="A28" s="63"/>
      <c r="B28" s="64"/>
      <c r="C28" s="16">
        <v>1</v>
      </c>
      <c r="D28" s="5">
        <v>2</v>
      </c>
      <c r="E28" s="57"/>
    </row>
    <row r="29" spans="1:8" ht="15.75" x14ac:dyDescent="0.25">
      <c r="A29" s="65" t="s">
        <v>37</v>
      </c>
      <c r="B29" s="66"/>
      <c r="C29" s="22">
        <v>68</v>
      </c>
      <c r="D29" s="18">
        <v>72</v>
      </c>
      <c r="E29" s="1">
        <f>AVERAGE(C29:D29)</f>
        <v>70</v>
      </c>
    </row>
    <row r="30" spans="1:8" ht="15.75" x14ac:dyDescent="0.25">
      <c r="A30" s="65" t="s">
        <v>21</v>
      </c>
      <c r="B30" s="66"/>
      <c r="C30" s="23">
        <v>3.78</v>
      </c>
      <c r="D30" s="19">
        <v>4</v>
      </c>
      <c r="E30" s="1">
        <f>AVERAGE(C30:D30)</f>
        <v>3.8899999999999997</v>
      </c>
      <c r="F30" s="6"/>
      <c r="G30" s="6"/>
      <c r="H30" s="6"/>
    </row>
    <row r="31" spans="1:8" ht="15.75" x14ac:dyDescent="0.25">
      <c r="A31" s="65" t="s">
        <v>42</v>
      </c>
      <c r="B31" s="66"/>
      <c r="C31" s="24">
        <v>0.94</v>
      </c>
      <c r="D31" s="20">
        <v>1</v>
      </c>
      <c r="E31" s="11">
        <f>AVERAGE(C31:D31)</f>
        <v>0.97</v>
      </c>
    </row>
    <row r="32" spans="1:8" ht="31.5" x14ac:dyDescent="0.25">
      <c r="A32" s="65" t="s">
        <v>39</v>
      </c>
      <c r="B32" s="66"/>
      <c r="C32" s="23" t="s">
        <v>49</v>
      </c>
      <c r="D32" s="17" t="s">
        <v>49</v>
      </c>
      <c r="E32" s="21" t="s">
        <v>49</v>
      </c>
    </row>
    <row r="34" spans="1:5" ht="30.75" customHeight="1" x14ac:dyDescent="0.25">
      <c r="A34" s="60" t="s">
        <v>50</v>
      </c>
      <c r="B34" s="60"/>
      <c r="C34" s="60"/>
      <c r="D34" s="60"/>
      <c r="E34" s="6"/>
    </row>
    <row r="35" spans="1:5" ht="15.75" x14ac:dyDescent="0.25">
      <c r="A35" s="61" t="s">
        <v>4</v>
      </c>
      <c r="B35" s="62"/>
      <c r="C35" s="58" t="s">
        <v>51</v>
      </c>
      <c r="D35" s="58"/>
      <c r="E35" s="28"/>
    </row>
    <row r="36" spans="1:5" ht="15.75" x14ac:dyDescent="0.25">
      <c r="A36" s="63"/>
      <c r="B36" s="64"/>
      <c r="C36" s="3">
        <v>1</v>
      </c>
      <c r="D36" s="3">
        <v>2</v>
      </c>
    </row>
    <row r="37" spans="1:5" ht="15.75" x14ac:dyDescent="0.25">
      <c r="A37" s="67" t="s">
        <v>37</v>
      </c>
      <c r="B37" s="67"/>
      <c r="C37" s="25">
        <v>54</v>
      </c>
      <c r="D37" s="25">
        <v>70</v>
      </c>
    </row>
    <row r="38" spans="1:5" ht="15.75" x14ac:dyDescent="0.25">
      <c r="A38" s="67" t="s">
        <v>21</v>
      </c>
      <c r="B38" s="67"/>
      <c r="C38" s="26">
        <v>2.915</v>
      </c>
      <c r="D38" s="26">
        <v>3.8899999999999997</v>
      </c>
    </row>
    <row r="39" spans="1:5" ht="15.75" x14ac:dyDescent="0.25">
      <c r="A39" s="67" t="s">
        <v>56</v>
      </c>
      <c r="B39" s="67"/>
      <c r="C39" s="1">
        <v>73</v>
      </c>
      <c r="D39" s="1">
        <v>97</v>
      </c>
    </row>
    <row r="40" spans="1:5" ht="31.5" x14ac:dyDescent="0.25">
      <c r="A40" s="67" t="s">
        <v>39</v>
      </c>
      <c r="B40" s="67"/>
      <c r="C40" s="26" t="s">
        <v>47</v>
      </c>
      <c r="D40" s="27" t="s">
        <v>49</v>
      </c>
    </row>
  </sheetData>
  <mergeCells count="57">
    <mergeCell ref="B2:S2"/>
    <mergeCell ref="P3:S3"/>
    <mergeCell ref="A9:W9"/>
    <mergeCell ref="A1:W1"/>
    <mergeCell ref="M3:O3"/>
    <mergeCell ref="K3:L3"/>
    <mergeCell ref="F3:J3"/>
    <mergeCell ref="B3:E3"/>
    <mergeCell ref="A2:A4"/>
    <mergeCell ref="T2:T4"/>
    <mergeCell ref="U2:U4"/>
    <mergeCell ref="V2:V4"/>
    <mergeCell ref="W2:W4"/>
    <mergeCell ref="A10:A12"/>
    <mergeCell ref="B10:S10"/>
    <mergeCell ref="F7:J7"/>
    <mergeCell ref="K7:L7"/>
    <mergeCell ref="M7:O7"/>
    <mergeCell ref="F8:J8"/>
    <mergeCell ref="K8:L8"/>
    <mergeCell ref="B8:E8"/>
    <mergeCell ref="M8:O8"/>
    <mergeCell ref="P8:S8"/>
    <mergeCell ref="B7:E7"/>
    <mergeCell ref="P7:S7"/>
    <mergeCell ref="T10:T12"/>
    <mergeCell ref="U10:U12"/>
    <mergeCell ref="V10:V12"/>
    <mergeCell ref="W10:W12"/>
    <mergeCell ref="B11:E11"/>
    <mergeCell ref="F11:J11"/>
    <mergeCell ref="K11:L11"/>
    <mergeCell ref="M11:O11"/>
    <mergeCell ref="P11:S11"/>
    <mergeCell ref="C35:D35"/>
    <mergeCell ref="C18:D18"/>
    <mergeCell ref="A40:B40"/>
    <mergeCell ref="A29:B29"/>
    <mergeCell ref="A30:B30"/>
    <mergeCell ref="A31:B31"/>
    <mergeCell ref="A32:B32"/>
    <mergeCell ref="A35:B36"/>
    <mergeCell ref="A27:B28"/>
    <mergeCell ref="A37:B37"/>
    <mergeCell ref="A38:B38"/>
    <mergeCell ref="A39:B39"/>
    <mergeCell ref="C27:D27"/>
    <mergeCell ref="A17:E17"/>
    <mergeCell ref="A26:E26"/>
    <mergeCell ref="E27:E28"/>
    <mergeCell ref="E18:E19"/>
    <mergeCell ref="A34:D34"/>
    <mergeCell ref="A18:B19"/>
    <mergeCell ref="A20:B20"/>
    <mergeCell ref="A21:B21"/>
    <mergeCell ref="A22:B22"/>
    <mergeCell ref="A23:B2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EF3C2-1A76-4FC4-A7AF-B1609E0165B0}">
  <dimension ref="A1:W114"/>
  <sheetViews>
    <sheetView tabSelected="1" topLeftCell="A36" zoomScale="90" zoomScaleNormal="90" workbookViewId="0">
      <selection activeCell="A49" sqref="A49"/>
    </sheetView>
  </sheetViews>
  <sheetFormatPr defaultRowHeight="15" x14ac:dyDescent="0.25"/>
  <cols>
    <col min="1" max="1" width="20.85546875" customWidth="1"/>
    <col min="2" max="2" width="13.42578125" customWidth="1"/>
    <col min="3" max="3" width="14.42578125" customWidth="1"/>
    <col min="4" max="4" width="14.5703125" customWidth="1"/>
    <col min="5" max="5" width="14" customWidth="1"/>
    <col min="6" max="6" width="12.7109375" customWidth="1"/>
    <col min="7" max="7" width="13.7109375" customWidth="1"/>
    <col min="8" max="8" width="16.42578125" customWidth="1"/>
    <col min="9" max="9" width="17.85546875" customWidth="1"/>
  </cols>
  <sheetData>
    <row r="1" spans="1:23" ht="25.5" x14ac:dyDescent="0.25">
      <c r="A1" s="71" t="s">
        <v>63</v>
      </c>
      <c r="B1" s="71"/>
      <c r="C1" s="71"/>
      <c r="D1" s="71"/>
      <c r="E1" s="71"/>
      <c r="F1" s="71"/>
      <c r="G1" s="71"/>
      <c r="H1" s="71"/>
      <c r="I1" s="71"/>
    </row>
    <row r="2" spans="1:23" ht="15.75" x14ac:dyDescent="0.25">
      <c r="A2" s="58" t="s">
        <v>2</v>
      </c>
      <c r="B2" s="58" t="s">
        <v>38</v>
      </c>
      <c r="C2" s="58"/>
      <c r="D2" s="58"/>
      <c r="E2" s="58"/>
      <c r="F2" s="56" t="s">
        <v>37</v>
      </c>
      <c r="G2" s="56" t="s">
        <v>21</v>
      </c>
      <c r="H2" s="56" t="s">
        <v>56</v>
      </c>
      <c r="I2" s="56" t="s">
        <v>39</v>
      </c>
    </row>
    <row r="3" spans="1:23" ht="15.75" customHeight="1" x14ac:dyDescent="0.25">
      <c r="A3" s="58"/>
      <c r="B3" s="3" t="s">
        <v>57</v>
      </c>
      <c r="C3" s="3" t="s">
        <v>60</v>
      </c>
      <c r="D3" s="3" t="s">
        <v>61</v>
      </c>
      <c r="E3" s="3" t="s">
        <v>62</v>
      </c>
      <c r="F3" s="57"/>
      <c r="G3" s="57"/>
      <c r="H3" s="57"/>
      <c r="I3" s="57"/>
    </row>
    <row r="4" spans="1:23" ht="15.75" x14ac:dyDescent="0.25">
      <c r="A4" s="2" t="s">
        <v>6</v>
      </c>
      <c r="B4" s="1">
        <v>1</v>
      </c>
      <c r="C4" s="1">
        <v>1</v>
      </c>
      <c r="D4" s="1">
        <v>2</v>
      </c>
      <c r="E4" s="1">
        <v>1</v>
      </c>
      <c r="F4" s="1">
        <f t="shared" ref="F4:F5" si="0">SUM(B4:E4)</f>
        <v>5</v>
      </c>
      <c r="G4" s="1">
        <f t="shared" ref="G4:G5" si="1">AVERAGE(B4:E4)</f>
        <v>1.25</v>
      </c>
      <c r="H4" s="1">
        <f t="shared" ref="H4:H5" si="2">F4/16*100</f>
        <v>31.25</v>
      </c>
      <c r="I4" s="1" t="s">
        <v>71</v>
      </c>
    </row>
    <row r="5" spans="1:23" ht="15.75" x14ac:dyDescent="0.25">
      <c r="A5" s="2" t="s">
        <v>82</v>
      </c>
      <c r="B5" s="1">
        <v>2</v>
      </c>
      <c r="C5" s="1">
        <v>2</v>
      </c>
      <c r="D5" s="1">
        <v>3</v>
      </c>
      <c r="E5" s="1">
        <v>3</v>
      </c>
      <c r="F5" s="1">
        <f t="shared" si="0"/>
        <v>10</v>
      </c>
      <c r="G5" s="1">
        <f t="shared" si="1"/>
        <v>2.5</v>
      </c>
      <c r="H5" s="1">
        <f t="shared" si="2"/>
        <v>62.5</v>
      </c>
      <c r="I5" s="1" t="s">
        <v>48</v>
      </c>
    </row>
    <row r="6" spans="1:23" ht="15.75" x14ac:dyDescent="0.25">
      <c r="A6" s="2" t="s">
        <v>15</v>
      </c>
      <c r="B6" s="1">
        <v>2</v>
      </c>
      <c r="C6" s="1">
        <v>2</v>
      </c>
      <c r="D6" s="1">
        <v>1</v>
      </c>
      <c r="E6" s="1">
        <v>2</v>
      </c>
      <c r="F6" s="1">
        <f t="shared" ref="F6:F15" si="3">SUM(B6:E6)</f>
        <v>7</v>
      </c>
      <c r="G6" s="1">
        <f t="shared" ref="G6:G15" si="4">AVERAGE(B6:E6)</f>
        <v>1.75</v>
      </c>
      <c r="H6" s="1">
        <f t="shared" ref="H6:H15" si="5">F6/16*100</f>
        <v>43.75</v>
      </c>
      <c r="I6" s="1" t="s">
        <v>71</v>
      </c>
    </row>
    <row r="7" spans="1:23" ht="15.75" x14ac:dyDescent="0.25">
      <c r="A7" s="2" t="s">
        <v>14</v>
      </c>
      <c r="B7" s="1">
        <v>3</v>
      </c>
      <c r="C7" s="1">
        <v>2</v>
      </c>
      <c r="D7" s="1">
        <v>2</v>
      </c>
      <c r="E7" s="1">
        <v>2</v>
      </c>
      <c r="F7" s="1">
        <f t="shared" ref="F7" si="6">SUM(B7:E7)</f>
        <v>9</v>
      </c>
      <c r="G7" s="1">
        <f t="shared" ref="G7" si="7">AVERAGE(B7:E7)</f>
        <v>2.25</v>
      </c>
      <c r="H7" s="1">
        <f t="shared" ref="H7" si="8">F7/16*100</f>
        <v>56.25</v>
      </c>
      <c r="I7" s="1" t="s">
        <v>48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10"/>
      <c r="U7" s="10"/>
      <c r="V7" s="10"/>
      <c r="W7" s="10"/>
    </row>
    <row r="8" spans="1:23" ht="15" customHeight="1" x14ac:dyDescent="0.25">
      <c r="A8" s="2" t="s">
        <v>13</v>
      </c>
      <c r="B8" s="1">
        <v>3</v>
      </c>
      <c r="C8" s="1">
        <v>3</v>
      </c>
      <c r="D8" s="1">
        <v>2</v>
      </c>
      <c r="E8" s="1">
        <v>4</v>
      </c>
      <c r="F8" s="1">
        <f t="shared" ref="F8:F10" si="9">SUM(B8:E8)</f>
        <v>12</v>
      </c>
      <c r="G8" s="1">
        <f t="shared" ref="G8:G10" si="10">AVERAGE(B8:E8)</f>
        <v>3</v>
      </c>
      <c r="H8" s="1">
        <f t="shared" ref="H8:H10" si="11">F8/16*100</f>
        <v>75</v>
      </c>
      <c r="I8" s="1" t="s">
        <v>48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10"/>
      <c r="U8" s="10"/>
      <c r="V8" s="10"/>
      <c r="W8" s="10"/>
    </row>
    <row r="9" spans="1:23" ht="15.75" x14ac:dyDescent="0.25">
      <c r="A9" s="2" t="s">
        <v>83</v>
      </c>
      <c r="B9" s="1">
        <v>2</v>
      </c>
      <c r="C9" s="1">
        <v>3</v>
      </c>
      <c r="D9" s="1">
        <v>2</v>
      </c>
      <c r="E9" s="1">
        <v>3</v>
      </c>
      <c r="F9" s="1">
        <f t="shared" si="9"/>
        <v>10</v>
      </c>
      <c r="G9" s="1">
        <f t="shared" si="10"/>
        <v>2.5</v>
      </c>
      <c r="H9" s="1">
        <f t="shared" si="11"/>
        <v>62.5</v>
      </c>
      <c r="I9" s="1" t="s">
        <v>48</v>
      </c>
    </row>
    <row r="10" spans="1:23" ht="15.75" x14ac:dyDescent="0.25">
      <c r="A10" s="2" t="s">
        <v>7</v>
      </c>
      <c r="B10" s="1">
        <v>1</v>
      </c>
      <c r="C10" s="1">
        <v>1</v>
      </c>
      <c r="D10" s="1">
        <v>1</v>
      </c>
      <c r="E10" s="1">
        <v>1</v>
      </c>
      <c r="F10" s="1">
        <f t="shared" si="9"/>
        <v>4</v>
      </c>
      <c r="G10" s="1">
        <f t="shared" si="10"/>
        <v>1</v>
      </c>
      <c r="H10" s="1">
        <f t="shared" si="11"/>
        <v>25</v>
      </c>
      <c r="I10" s="1" t="s">
        <v>72</v>
      </c>
    </row>
    <row r="11" spans="1:23" ht="15.75" x14ac:dyDescent="0.25">
      <c r="A11" s="2" t="s">
        <v>8</v>
      </c>
      <c r="B11" s="1">
        <v>3</v>
      </c>
      <c r="C11" s="1">
        <v>2</v>
      </c>
      <c r="D11" s="1">
        <v>3</v>
      </c>
      <c r="E11" s="1">
        <v>4</v>
      </c>
      <c r="F11" s="1">
        <f t="shared" ref="F11" si="12">SUM(B11:E11)</f>
        <v>12</v>
      </c>
      <c r="G11" s="1">
        <f t="shared" ref="G11" si="13">AVERAGE(B11:E11)</f>
        <v>3</v>
      </c>
      <c r="H11" s="1">
        <f t="shared" ref="H11" si="14">F11/16*100</f>
        <v>75</v>
      </c>
      <c r="I11" s="1" t="s">
        <v>48</v>
      </c>
    </row>
    <row r="12" spans="1:23" ht="15.75" x14ac:dyDescent="0.25">
      <c r="A12" s="2" t="s">
        <v>10</v>
      </c>
      <c r="B12" s="1">
        <v>2</v>
      </c>
      <c r="C12" s="1">
        <v>3</v>
      </c>
      <c r="D12" s="1">
        <v>2</v>
      </c>
      <c r="E12" s="1">
        <v>1</v>
      </c>
      <c r="F12" s="1">
        <f t="shared" ref="F12:F13" si="15">SUM(B12:E12)</f>
        <v>8</v>
      </c>
      <c r="G12" s="1">
        <f t="shared" ref="G12:G13" si="16">AVERAGE(B12:E12)</f>
        <v>2</v>
      </c>
      <c r="H12" s="1">
        <f t="shared" ref="H12:H13" si="17">F12/16*100</f>
        <v>50</v>
      </c>
      <c r="I12" s="1" t="s">
        <v>71</v>
      </c>
    </row>
    <row r="13" spans="1:23" ht="15.75" x14ac:dyDescent="0.25">
      <c r="A13" s="2" t="s">
        <v>18</v>
      </c>
      <c r="B13" s="21">
        <v>2</v>
      </c>
      <c r="C13" s="21">
        <v>3</v>
      </c>
      <c r="D13" s="21">
        <v>3</v>
      </c>
      <c r="E13" s="21">
        <v>3</v>
      </c>
      <c r="F13" s="1">
        <f t="shared" si="15"/>
        <v>11</v>
      </c>
      <c r="G13" s="1">
        <f t="shared" si="16"/>
        <v>2.75</v>
      </c>
      <c r="H13" s="1">
        <f t="shared" si="17"/>
        <v>68.75</v>
      </c>
      <c r="I13" s="1" t="s">
        <v>48</v>
      </c>
    </row>
    <row r="14" spans="1:23" ht="15.75" x14ac:dyDescent="0.25">
      <c r="A14" s="2" t="s">
        <v>5</v>
      </c>
      <c r="B14" s="1">
        <v>2</v>
      </c>
      <c r="C14" s="1">
        <v>3</v>
      </c>
      <c r="D14" s="1">
        <v>4</v>
      </c>
      <c r="E14" s="1">
        <v>3</v>
      </c>
      <c r="F14" s="1">
        <v>12</v>
      </c>
      <c r="G14" s="1">
        <v>3</v>
      </c>
      <c r="H14" s="1">
        <v>75</v>
      </c>
      <c r="I14" s="1" t="s">
        <v>48</v>
      </c>
    </row>
    <row r="15" spans="1:23" ht="15.75" x14ac:dyDescent="0.25">
      <c r="A15" s="2" t="s">
        <v>16</v>
      </c>
      <c r="B15" s="1">
        <v>2</v>
      </c>
      <c r="C15" s="1">
        <v>2</v>
      </c>
      <c r="D15" s="1">
        <v>2</v>
      </c>
      <c r="E15" s="1">
        <v>2</v>
      </c>
      <c r="F15" s="1">
        <f t="shared" si="3"/>
        <v>8</v>
      </c>
      <c r="G15" s="1">
        <f t="shared" si="4"/>
        <v>2</v>
      </c>
      <c r="H15" s="1">
        <f t="shared" si="5"/>
        <v>50</v>
      </c>
      <c r="I15" s="1" t="s">
        <v>71</v>
      </c>
    </row>
    <row r="16" spans="1:23" ht="15.75" x14ac:dyDescent="0.25">
      <c r="A16" s="2" t="s">
        <v>9</v>
      </c>
      <c r="B16" s="1">
        <v>4</v>
      </c>
      <c r="C16" s="1">
        <v>4</v>
      </c>
      <c r="D16" s="1">
        <v>3</v>
      </c>
      <c r="E16" s="1">
        <v>2</v>
      </c>
      <c r="F16" s="1">
        <f t="shared" ref="F16:F17" si="18">SUM(B16:E16)</f>
        <v>13</v>
      </c>
      <c r="G16" s="1">
        <f t="shared" ref="G16:G17" si="19">AVERAGE(B16:E16)</f>
        <v>3.25</v>
      </c>
      <c r="H16" s="1">
        <f t="shared" ref="H16:H17" si="20">F16/16*100</f>
        <v>81.25</v>
      </c>
      <c r="I16" s="1" t="s">
        <v>49</v>
      </c>
    </row>
    <row r="17" spans="1:9" ht="15" customHeight="1" x14ac:dyDescent="0.25">
      <c r="A17" s="2" t="s">
        <v>11</v>
      </c>
      <c r="B17" s="1">
        <v>2</v>
      </c>
      <c r="C17" s="1">
        <v>3</v>
      </c>
      <c r="D17" s="1">
        <v>2</v>
      </c>
      <c r="E17" s="1">
        <v>2</v>
      </c>
      <c r="F17" s="1">
        <f t="shared" si="18"/>
        <v>9</v>
      </c>
      <c r="G17" s="1">
        <f t="shared" si="19"/>
        <v>2.25</v>
      </c>
      <c r="H17" s="1">
        <f t="shared" si="20"/>
        <v>56.25</v>
      </c>
      <c r="I17" s="1" t="s">
        <v>48</v>
      </c>
    </row>
    <row r="18" spans="1:9" ht="15.75" x14ac:dyDescent="0.25">
      <c r="A18" s="58" t="s">
        <v>37</v>
      </c>
      <c r="B18" s="58"/>
      <c r="C18" s="58"/>
      <c r="D18" s="58"/>
      <c r="E18" s="58"/>
      <c r="F18" s="53">
        <f>SUM(F4:F17)</f>
        <v>130</v>
      </c>
      <c r="G18" s="54"/>
      <c r="H18" s="54"/>
      <c r="I18" s="55"/>
    </row>
    <row r="19" spans="1:9" ht="15.75" x14ac:dyDescent="0.25">
      <c r="A19" s="58" t="s">
        <v>21</v>
      </c>
      <c r="B19" s="58"/>
      <c r="C19" s="58"/>
      <c r="D19" s="58"/>
      <c r="E19" s="58"/>
      <c r="F19" s="76">
        <f>AVERAGE(G4:G17)</f>
        <v>2.3214285714285716</v>
      </c>
      <c r="G19" s="77"/>
      <c r="H19" s="77"/>
      <c r="I19" s="78"/>
    </row>
    <row r="20" spans="1:9" ht="15.75" x14ac:dyDescent="0.25">
      <c r="A20" s="58" t="s">
        <v>56</v>
      </c>
      <c r="B20" s="58"/>
      <c r="C20" s="58"/>
      <c r="D20" s="58"/>
      <c r="E20" s="58"/>
      <c r="F20" s="76">
        <f>AVERAGE(H4:H17)</f>
        <v>58.035714285714285</v>
      </c>
      <c r="G20" s="77"/>
      <c r="H20" s="77"/>
      <c r="I20" s="78"/>
    </row>
    <row r="21" spans="1:9" ht="15.75" x14ac:dyDescent="0.25">
      <c r="A21" s="58" t="s">
        <v>39</v>
      </c>
      <c r="B21" s="58"/>
      <c r="C21" s="58"/>
      <c r="D21" s="58"/>
      <c r="E21" s="58"/>
      <c r="F21" s="53" t="s">
        <v>48</v>
      </c>
      <c r="G21" s="54"/>
      <c r="H21" s="54"/>
      <c r="I21" s="55"/>
    </row>
    <row r="22" spans="1:9" ht="15.75" x14ac:dyDescent="0.25">
      <c r="A22" s="31"/>
      <c r="B22" s="31"/>
      <c r="C22" s="32"/>
      <c r="D22" s="32"/>
      <c r="E22" s="32"/>
    </row>
    <row r="23" spans="1:9" ht="25.5" x14ac:dyDescent="0.25">
      <c r="A23" s="71" t="s">
        <v>64</v>
      </c>
      <c r="B23" s="71"/>
      <c r="C23" s="71"/>
      <c r="D23" s="71"/>
      <c r="E23" s="71"/>
      <c r="F23" s="71"/>
      <c r="G23" s="71"/>
      <c r="H23" s="71"/>
      <c r="I23" s="71"/>
    </row>
    <row r="24" spans="1:9" ht="15.75" x14ac:dyDescent="0.25">
      <c r="A24" s="58" t="s">
        <v>2</v>
      </c>
      <c r="B24" s="58" t="s">
        <v>38</v>
      </c>
      <c r="C24" s="58"/>
      <c r="D24" s="58"/>
      <c r="E24" s="58"/>
      <c r="F24" s="56" t="s">
        <v>37</v>
      </c>
      <c r="G24" s="56" t="s">
        <v>21</v>
      </c>
      <c r="H24" s="56" t="s">
        <v>56</v>
      </c>
      <c r="I24" s="56" t="s">
        <v>39</v>
      </c>
    </row>
    <row r="25" spans="1:9" ht="15.75" x14ac:dyDescent="0.25">
      <c r="A25" s="58"/>
      <c r="B25" s="3" t="s">
        <v>57</v>
      </c>
      <c r="C25" s="3" t="s">
        <v>60</v>
      </c>
      <c r="D25" s="3" t="s">
        <v>61</v>
      </c>
      <c r="E25" s="3" t="s">
        <v>62</v>
      </c>
      <c r="F25" s="57"/>
      <c r="G25" s="57"/>
      <c r="H25" s="57"/>
      <c r="I25" s="57"/>
    </row>
    <row r="26" spans="1:9" ht="15" customHeight="1" x14ac:dyDescent="0.25">
      <c r="A26" s="2" t="s">
        <v>6</v>
      </c>
      <c r="B26" s="1">
        <v>1</v>
      </c>
      <c r="C26" s="1">
        <v>2</v>
      </c>
      <c r="D26" s="1">
        <v>2</v>
      </c>
      <c r="E26" s="1">
        <v>2</v>
      </c>
      <c r="F26" s="1">
        <f t="shared" ref="F26:F28" si="21">SUM(B26:E26)</f>
        <v>7</v>
      </c>
      <c r="G26" s="1">
        <f t="shared" ref="G26:G28" si="22">AVERAGE(B26:E26)</f>
        <v>1.75</v>
      </c>
      <c r="H26" s="1">
        <f t="shared" ref="H26:H28" si="23">F26/16*100</f>
        <v>43.75</v>
      </c>
      <c r="I26" s="1" t="s">
        <v>71</v>
      </c>
    </row>
    <row r="27" spans="1:9" ht="15.75" x14ac:dyDescent="0.25">
      <c r="A27" s="2" t="s">
        <v>82</v>
      </c>
      <c r="B27" s="1">
        <v>2</v>
      </c>
      <c r="C27" s="1">
        <v>4</v>
      </c>
      <c r="D27" s="1">
        <v>4</v>
      </c>
      <c r="E27" s="1">
        <v>3</v>
      </c>
      <c r="F27" s="1">
        <f t="shared" si="21"/>
        <v>13</v>
      </c>
      <c r="G27" s="1">
        <f t="shared" si="22"/>
        <v>3.25</v>
      </c>
      <c r="H27" s="1">
        <f t="shared" si="23"/>
        <v>81.25</v>
      </c>
      <c r="I27" s="34" t="s">
        <v>49</v>
      </c>
    </row>
    <row r="28" spans="1:9" ht="15.75" x14ac:dyDescent="0.25">
      <c r="A28" s="2" t="s">
        <v>15</v>
      </c>
      <c r="B28" s="1">
        <v>3</v>
      </c>
      <c r="C28" s="1">
        <v>4</v>
      </c>
      <c r="D28" s="1">
        <v>3</v>
      </c>
      <c r="E28" s="1">
        <v>2</v>
      </c>
      <c r="F28" s="1">
        <f t="shared" si="21"/>
        <v>12</v>
      </c>
      <c r="G28" s="1">
        <f t="shared" si="22"/>
        <v>3</v>
      </c>
      <c r="H28" s="1">
        <f t="shared" si="23"/>
        <v>75</v>
      </c>
      <c r="I28" s="34" t="s">
        <v>48</v>
      </c>
    </row>
    <row r="29" spans="1:9" ht="15.75" x14ac:dyDescent="0.25">
      <c r="A29" s="2" t="s">
        <v>14</v>
      </c>
      <c r="B29" s="1">
        <v>3</v>
      </c>
      <c r="C29" s="1">
        <v>4</v>
      </c>
      <c r="D29" s="1">
        <v>2</v>
      </c>
      <c r="E29" s="1">
        <v>3</v>
      </c>
      <c r="F29" s="1">
        <f t="shared" ref="F29" si="24">SUM(B29:E29)</f>
        <v>12</v>
      </c>
      <c r="G29" s="1">
        <f t="shared" ref="G29" si="25">AVERAGE(B29:E29)</f>
        <v>3</v>
      </c>
      <c r="H29" s="1">
        <f t="shared" ref="H29" si="26">F29/16*100</f>
        <v>75</v>
      </c>
      <c r="I29" s="1" t="s">
        <v>48</v>
      </c>
    </row>
    <row r="30" spans="1:9" ht="15" customHeight="1" x14ac:dyDescent="0.25">
      <c r="A30" s="2" t="s">
        <v>13</v>
      </c>
      <c r="B30" s="1">
        <v>4</v>
      </c>
      <c r="C30" s="1">
        <v>4</v>
      </c>
      <c r="D30" s="1">
        <v>2</v>
      </c>
      <c r="E30" s="1">
        <v>4</v>
      </c>
      <c r="F30" s="1">
        <f t="shared" ref="F30:F32" si="27">SUM(B30:E30)</f>
        <v>14</v>
      </c>
      <c r="G30" s="1">
        <f t="shared" ref="G30:G32" si="28">AVERAGE(B30:E30)</f>
        <v>3.5</v>
      </c>
      <c r="H30" s="1">
        <f t="shared" ref="H30:H32" si="29">F30/16*100</f>
        <v>87.5</v>
      </c>
      <c r="I30" s="1" t="s">
        <v>49</v>
      </c>
    </row>
    <row r="31" spans="1:9" ht="15.75" x14ac:dyDescent="0.25">
      <c r="A31" s="2" t="s">
        <v>83</v>
      </c>
      <c r="B31" s="1">
        <v>2</v>
      </c>
      <c r="C31" s="1">
        <v>4</v>
      </c>
      <c r="D31" s="1">
        <v>4</v>
      </c>
      <c r="E31" s="1">
        <v>3</v>
      </c>
      <c r="F31" s="1">
        <f t="shared" si="27"/>
        <v>13</v>
      </c>
      <c r="G31" s="1">
        <f t="shared" si="28"/>
        <v>3.25</v>
      </c>
      <c r="H31" s="1">
        <f t="shared" si="29"/>
        <v>81.25</v>
      </c>
      <c r="I31" s="1" t="s">
        <v>49</v>
      </c>
    </row>
    <row r="32" spans="1:9" ht="15.75" x14ac:dyDescent="0.25">
      <c r="A32" s="2" t="s">
        <v>7</v>
      </c>
      <c r="B32" s="1">
        <v>2</v>
      </c>
      <c r="C32" s="1">
        <v>1</v>
      </c>
      <c r="D32" s="1">
        <v>1</v>
      </c>
      <c r="E32" s="1">
        <v>1</v>
      </c>
      <c r="F32" s="1">
        <f t="shared" si="27"/>
        <v>5</v>
      </c>
      <c r="G32" s="1">
        <f t="shared" si="28"/>
        <v>1.25</v>
      </c>
      <c r="H32" s="1">
        <f t="shared" si="29"/>
        <v>31.25</v>
      </c>
      <c r="I32" s="34" t="s">
        <v>71</v>
      </c>
    </row>
    <row r="33" spans="1:9" ht="15.75" x14ac:dyDescent="0.25">
      <c r="A33" s="2" t="s">
        <v>8</v>
      </c>
      <c r="B33" s="1">
        <v>3</v>
      </c>
      <c r="C33" s="1">
        <v>4</v>
      </c>
      <c r="D33" s="1">
        <v>4</v>
      </c>
      <c r="E33" s="1">
        <v>4</v>
      </c>
      <c r="F33" s="1">
        <f t="shared" ref="F33" si="30">SUM(B33:E33)</f>
        <v>15</v>
      </c>
      <c r="G33" s="1">
        <f t="shared" ref="G33" si="31">AVERAGE(B33:E33)</f>
        <v>3.75</v>
      </c>
      <c r="H33" s="1">
        <f t="shared" ref="H33" si="32">F33/16*100</f>
        <v>93.75</v>
      </c>
      <c r="I33" s="1" t="s">
        <v>49</v>
      </c>
    </row>
    <row r="34" spans="1:9" ht="15.75" customHeight="1" x14ac:dyDescent="0.25">
      <c r="A34" s="2" t="s">
        <v>10</v>
      </c>
      <c r="B34" s="1">
        <v>3</v>
      </c>
      <c r="C34" s="1">
        <v>3</v>
      </c>
      <c r="D34" s="1">
        <v>3</v>
      </c>
      <c r="E34" s="1">
        <v>2</v>
      </c>
      <c r="F34" s="1">
        <f t="shared" ref="F34:F35" si="33">SUM(B34:E34)</f>
        <v>11</v>
      </c>
      <c r="G34" s="1">
        <f t="shared" ref="G34:G35" si="34">AVERAGE(B34:E34)</f>
        <v>2.75</v>
      </c>
      <c r="H34" s="1">
        <f t="shared" ref="H34:H35" si="35">F34/16*100</f>
        <v>68.75</v>
      </c>
      <c r="I34" s="1" t="s">
        <v>48</v>
      </c>
    </row>
    <row r="35" spans="1:9" ht="15.75" x14ac:dyDescent="0.25">
      <c r="A35" s="2" t="s">
        <v>18</v>
      </c>
      <c r="B35" s="21">
        <v>3</v>
      </c>
      <c r="C35" s="21">
        <v>4</v>
      </c>
      <c r="D35" s="21">
        <v>4</v>
      </c>
      <c r="E35" s="21">
        <v>3</v>
      </c>
      <c r="F35" s="1">
        <f t="shared" si="33"/>
        <v>14</v>
      </c>
      <c r="G35" s="1">
        <f t="shared" si="34"/>
        <v>3.5</v>
      </c>
      <c r="H35" s="1">
        <f t="shared" si="35"/>
        <v>87.5</v>
      </c>
      <c r="I35" s="34" t="s">
        <v>49</v>
      </c>
    </row>
    <row r="36" spans="1:9" ht="15.75" x14ac:dyDescent="0.25">
      <c r="A36" s="2" t="s">
        <v>80</v>
      </c>
      <c r="B36" s="1">
        <v>3</v>
      </c>
      <c r="C36" s="1">
        <v>3</v>
      </c>
      <c r="D36" s="1">
        <v>4</v>
      </c>
      <c r="E36" s="1">
        <v>3</v>
      </c>
      <c r="F36" s="1">
        <f t="shared" ref="F36:F37" si="36">SUM(B36:E36)</f>
        <v>13</v>
      </c>
      <c r="G36" s="1">
        <f t="shared" ref="G36:G37" si="37">AVERAGE(B36:E36)</f>
        <v>3.25</v>
      </c>
      <c r="H36" s="1">
        <f t="shared" ref="H36:H37" si="38">F36/16*100</f>
        <v>81.25</v>
      </c>
      <c r="I36" s="34" t="s">
        <v>49</v>
      </c>
    </row>
    <row r="37" spans="1:9" ht="15.75" x14ac:dyDescent="0.25">
      <c r="A37" s="2" t="s">
        <v>16</v>
      </c>
      <c r="B37" s="1">
        <v>2</v>
      </c>
      <c r="C37" s="1">
        <v>4</v>
      </c>
      <c r="D37" s="1">
        <v>4</v>
      </c>
      <c r="E37" s="1">
        <v>3</v>
      </c>
      <c r="F37" s="1">
        <f t="shared" si="36"/>
        <v>13</v>
      </c>
      <c r="G37" s="1">
        <f t="shared" si="37"/>
        <v>3.25</v>
      </c>
      <c r="H37" s="1">
        <f t="shared" si="38"/>
        <v>81.25</v>
      </c>
      <c r="I37" s="34" t="s">
        <v>49</v>
      </c>
    </row>
    <row r="38" spans="1:9" ht="15.75" x14ac:dyDescent="0.25">
      <c r="A38" s="2" t="s">
        <v>9</v>
      </c>
      <c r="B38" s="1">
        <v>4</v>
      </c>
      <c r="C38" s="1">
        <v>4</v>
      </c>
      <c r="D38" s="1">
        <v>3</v>
      </c>
      <c r="E38" s="1">
        <v>3</v>
      </c>
      <c r="F38" s="1">
        <f t="shared" ref="F38:F39" si="39">SUM(B38:E38)</f>
        <v>14</v>
      </c>
      <c r="G38" s="1">
        <f t="shared" ref="G38:G39" si="40">AVERAGE(B38:E38)</f>
        <v>3.5</v>
      </c>
      <c r="H38" s="1">
        <f t="shared" ref="H38:H39" si="41">F38/16*100</f>
        <v>87.5</v>
      </c>
      <c r="I38" s="1" t="s">
        <v>49</v>
      </c>
    </row>
    <row r="39" spans="1:9" ht="15.75" x14ac:dyDescent="0.25">
      <c r="A39" s="2" t="s">
        <v>11</v>
      </c>
      <c r="B39" s="1">
        <v>3</v>
      </c>
      <c r="C39" s="1">
        <v>3</v>
      </c>
      <c r="D39" s="1">
        <v>3</v>
      </c>
      <c r="E39" s="1">
        <v>2</v>
      </c>
      <c r="F39" s="1">
        <f t="shared" si="39"/>
        <v>11</v>
      </c>
      <c r="G39" s="1">
        <f t="shared" si="40"/>
        <v>2.75</v>
      </c>
      <c r="H39" s="1">
        <f t="shared" si="41"/>
        <v>68.75</v>
      </c>
      <c r="I39" s="1" t="s">
        <v>48</v>
      </c>
    </row>
    <row r="40" spans="1:9" ht="15.75" x14ac:dyDescent="0.25">
      <c r="A40" s="58" t="s">
        <v>37</v>
      </c>
      <c r="B40" s="58"/>
      <c r="C40" s="58"/>
      <c r="D40" s="58"/>
      <c r="E40" s="58"/>
      <c r="F40" s="79">
        <f>SUM(F26:F39)</f>
        <v>167</v>
      </c>
      <c r="G40" s="80"/>
      <c r="H40" s="80"/>
      <c r="I40" s="81"/>
    </row>
    <row r="41" spans="1:9" ht="15.75" x14ac:dyDescent="0.25">
      <c r="A41" s="58" t="s">
        <v>21</v>
      </c>
      <c r="B41" s="58"/>
      <c r="C41" s="58"/>
      <c r="D41" s="58"/>
      <c r="E41" s="58"/>
      <c r="F41" s="82">
        <f>AVERAGE(G26:G39)</f>
        <v>2.9821428571428572</v>
      </c>
      <c r="G41" s="83"/>
      <c r="H41" s="83"/>
      <c r="I41" s="84"/>
    </row>
    <row r="42" spans="1:9" ht="15.75" x14ac:dyDescent="0.25">
      <c r="A42" s="58" t="s">
        <v>56</v>
      </c>
      <c r="B42" s="58"/>
      <c r="C42" s="58"/>
      <c r="D42" s="58"/>
      <c r="E42" s="58"/>
      <c r="F42" s="82">
        <f>AVERAGE(H26:H39)</f>
        <v>74.553571428571431</v>
      </c>
      <c r="G42" s="83"/>
      <c r="H42" s="83"/>
      <c r="I42" s="84"/>
    </row>
    <row r="43" spans="1:9" ht="15.75" x14ac:dyDescent="0.25">
      <c r="A43" s="58" t="s">
        <v>39</v>
      </c>
      <c r="B43" s="58"/>
      <c r="C43" s="58"/>
      <c r="D43" s="58"/>
      <c r="E43" s="58"/>
      <c r="F43" s="53" t="s">
        <v>48</v>
      </c>
      <c r="G43" s="54"/>
      <c r="H43" s="54"/>
      <c r="I43" s="55"/>
    </row>
    <row r="45" spans="1:9" ht="25.5" x14ac:dyDescent="0.25">
      <c r="A45" s="71" t="s">
        <v>65</v>
      </c>
      <c r="B45" s="71"/>
      <c r="C45" s="71"/>
      <c r="D45" s="71"/>
      <c r="E45" s="71"/>
      <c r="F45" s="71"/>
      <c r="G45" s="71"/>
      <c r="H45" s="71"/>
      <c r="I45" s="71"/>
    </row>
    <row r="46" spans="1:9" ht="15.75" x14ac:dyDescent="0.25">
      <c r="A46" s="58" t="s">
        <v>2</v>
      </c>
      <c r="B46" s="58" t="s">
        <v>38</v>
      </c>
      <c r="C46" s="58"/>
      <c r="D46" s="58"/>
      <c r="E46" s="58"/>
      <c r="F46" s="56" t="s">
        <v>37</v>
      </c>
      <c r="G46" s="56" t="s">
        <v>21</v>
      </c>
      <c r="H46" s="56" t="s">
        <v>56</v>
      </c>
      <c r="I46" s="56" t="s">
        <v>39</v>
      </c>
    </row>
    <row r="47" spans="1:9" ht="15.75" x14ac:dyDescent="0.25">
      <c r="A47" s="58"/>
      <c r="B47" s="3" t="s">
        <v>57</v>
      </c>
      <c r="C47" s="3" t="s">
        <v>60</v>
      </c>
      <c r="D47" s="3" t="s">
        <v>61</v>
      </c>
      <c r="E47" s="3" t="s">
        <v>62</v>
      </c>
      <c r="F47" s="57"/>
      <c r="G47" s="57"/>
      <c r="H47" s="57"/>
      <c r="I47" s="57"/>
    </row>
    <row r="48" spans="1:9" ht="15.75" x14ac:dyDescent="0.25">
      <c r="A48" s="2" t="s">
        <v>6</v>
      </c>
      <c r="B48" s="1">
        <v>3</v>
      </c>
      <c r="C48" s="1">
        <v>2</v>
      </c>
      <c r="D48" s="1">
        <v>2</v>
      </c>
      <c r="E48" s="1">
        <v>2</v>
      </c>
      <c r="F48" s="1">
        <f t="shared" ref="F48:F50" si="42">SUM(B48:E48)</f>
        <v>9</v>
      </c>
      <c r="G48" s="1">
        <f t="shared" ref="G48:G50" si="43">AVERAGE(B48:E48)</f>
        <v>2.25</v>
      </c>
      <c r="H48" s="1">
        <f t="shared" ref="H48:H50" si="44">F48/16*100</f>
        <v>56.25</v>
      </c>
      <c r="I48" s="1" t="s">
        <v>48</v>
      </c>
    </row>
    <row r="49" spans="1:9" ht="15.75" x14ac:dyDescent="0.25">
      <c r="A49" s="2" t="s">
        <v>82</v>
      </c>
      <c r="B49" s="1">
        <v>2</v>
      </c>
      <c r="C49" s="1">
        <v>4</v>
      </c>
      <c r="D49" s="1">
        <v>4</v>
      </c>
      <c r="E49" s="1">
        <v>4</v>
      </c>
      <c r="F49" s="1">
        <f t="shared" si="42"/>
        <v>14</v>
      </c>
      <c r="G49" s="1">
        <f t="shared" si="43"/>
        <v>3.5</v>
      </c>
      <c r="H49" s="1">
        <f t="shared" si="44"/>
        <v>87.5</v>
      </c>
      <c r="I49" s="1" t="s">
        <v>49</v>
      </c>
    </row>
    <row r="50" spans="1:9" ht="15.75" x14ac:dyDescent="0.25">
      <c r="A50" s="2" t="s">
        <v>15</v>
      </c>
      <c r="B50" s="1">
        <v>4</v>
      </c>
      <c r="C50" s="1">
        <v>4</v>
      </c>
      <c r="D50" s="1">
        <v>3</v>
      </c>
      <c r="E50" s="1">
        <v>4</v>
      </c>
      <c r="F50" s="1">
        <f t="shared" si="42"/>
        <v>15</v>
      </c>
      <c r="G50" s="1">
        <f t="shared" si="43"/>
        <v>3.75</v>
      </c>
      <c r="H50" s="1">
        <f t="shared" si="44"/>
        <v>93.75</v>
      </c>
      <c r="I50" s="1" t="s">
        <v>49</v>
      </c>
    </row>
    <row r="51" spans="1:9" ht="15.75" x14ac:dyDescent="0.25">
      <c r="A51" s="2" t="s">
        <v>14</v>
      </c>
      <c r="B51" s="1">
        <v>3</v>
      </c>
      <c r="C51" s="1">
        <v>4</v>
      </c>
      <c r="D51" s="1">
        <v>4</v>
      </c>
      <c r="E51" s="1">
        <v>4</v>
      </c>
      <c r="F51" s="1">
        <f t="shared" ref="F51" si="45">SUM(B51:E51)</f>
        <v>15</v>
      </c>
      <c r="G51" s="1">
        <f t="shared" ref="G51" si="46">AVERAGE(B51:E51)</f>
        <v>3.75</v>
      </c>
      <c r="H51" s="1">
        <f t="shared" ref="H51" si="47">F51/16*100</f>
        <v>93.75</v>
      </c>
      <c r="I51" s="1" t="s">
        <v>49</v>
      </c>
    </row>
    <row r="52" spans="1:9" ht="15" customHeight="1" x14ac:dyDescent="0.25">
      <c r="A52" s="2" t="s">
        <v>13</v>
      </c>
      <c r="B52" s="1">
        <v>4</v>
      </c>
      <c r="C52" s="1">
        <v>4</v>
      </c>
      <c r="D52" s="1">
        <v>2</v>
      </c>
      <c r="E52" s="1">
        <v>4</v>
      </c>
      <c r="F52" s="1">
        <f t="shared" ref="F52:F54" si="48">SUM(B52:E52)</f>
        <v>14</v>
      </c>
      <c r="G52" s="1">
        <f t="shared" ref="G52:G54" si="49">AVERAGE(B52:E52)</f>
        <v>3.5</v>
      </c>
      <c r="H52" s="1">
        <f t="shared" ref="H52:H54" si="50">F52/16*100</f>
        <v>87.5</v>
      </c>
      <c r="I52" s="1" t="s">
        <v>49</v>
      </c>
    </row>
    <row r="53" spans="1:9" ht="15.75" x14ac:dyDescent="0.25">
      <c r="A53" s="2" t="s">
        <v>83</v>
      </c>
      <c r="B53" s="1">
        <v>4</v>
      </c>
      <c r="C53" s="1">
        <v>4</v>
      </c>
      <c r="D53" s="1">
        <v>4</v>
      </c>
      <c r="E53" s="1">
        <v>3</v>
      </c>
      <c r="F53" s="1">
        <f t="shared" si="48"/>
        <v>15</v>
      </c>
      <c r="G53" s="1">
        <f t="shared" si="49"/>
        <v>3.75</v>
      </c>
      <c r="H53" s="1">
        <f t="shared" si="50"/>
        <v>93.75</v>
      </c>
      <c r="I53" s="1" t="s">
        <v>49</v>
      </c>
    </row>
    <row r="54" spans="1:9" ht="15.75" x14ac:dyDescent="0.25">
      <c r="A54" s="2" t="s">
        <v>7</v>
      </c>
      <c r="B54" s="1">
        <v>3</v>
      </c>
      <c r="C54" s="1">
        <v>3</v>
      </c>
      <c r="D54" s="1">
        <v>2</v>
      </c>
      <c r="E54" s="1">
        <v>1</v>
      </c>
      <c r="F54" s="1">
        <f t="shared" si="48"/>
        <v>9</v>
      </c>
      <c r="G54" s="1">
        <f t="shared" si="49"/>
        <v>2.25</v>
      </c>
      <c r="H54" s="1">
        <f t="shared" si="50"/>
        <v>56.25</v>
      </c>
      <c r="I54" s="34" t="s">
        <v>48</v>
      </c>
    </row>
    <row r="55" spans="1:9" ht="15.75" x14ac:dyDescent="0.25">
      <c r="A55" s="2" t="s">
        <v>8</v>
      </c>
      <c r="B55" s="1">
        <v>4</v>
      </c>
      <c r="C55" s="1">
        <v>4</v>
      </c>
      <c r="D55" s="1">
        <v>4</v>
      </c>
      <c r="E55" s="1">
        <v>4</v>
      </c>
      <c r="F55" s="1">
        <f t="shared" ref="F55" si="51">SUM(B55:E55)</f>
        <v>16</v>
      </c>
      <c r="G55" s="1">
        <f t="shared" ref="G55" si="52">AVERAGE(B55:E55)</f>
        <v>4</v>
      </c>
      <c r="H55" s="1">
        <f t="shared" ref="H55" si="53">F55/16*100</f>
        <v>100</v>
      </c>
      <c r="I55" s="1" t="s">
        <v>49</v>
      </c>
    </row>
    <row r="56" spans="1:9" ht="15.75" x14ac:dyDescent="0.25">
      <c r="A56" s="2" t="s">
        <v>10</v>
      </c>
      <c r="B56" s="1">
        <v>3</v>
      </c>
      <c r="C56" s="1">
        <v>4</v>
      </c>
      <c r="D56" s="1">
        <v>3</v>
      </c>
      <c r="E56" s="1">
        <v>4</v>
      </c>
      <c r="F56" s="1">
        <f t="shared" ref="F56:F57" si="54">SUM(B56:E56)</f>
        <v>14</v>
      </c>
      <c r="G56" s="1">
        <f t="shared" ref="G56:G57" si="55">AVERAGE(B56:E56)</f>
        <v>3.5</v>
      </c>
      <c r="H56" s="1">
        <f t="shared" ref="H56:H57" si="56">F56/16*100</f>
        <v>87.5</v>
      </c>
      <c r="I56" s="1" t="s">
        <v>49</v>
      </c>
    </row>
    <row r="57" spans="1:9" ht="15.75" x14ac:dyDescent="0.25">
      <c r="A57" s="2" t="s">
        <v>18</v>
      </c>
      <c r="B57" s="21">
        <v>4</v>
      </c>
      <c r="C57" s="21">
        <v>4</v>
      </c>
      <c r="D57" s="21">
        <v>4</v>
      </c>
      <c r="E57" s="21">
        <v>3</v>
      </c>
      <c r="F57" s="1">
        <f t="shared" si="54"/>
        <v>15</v>
      </c>
      <c r="G57" s="1">
        <f t="shared" si="55"/>
        <v>3.75</v>
      </c>
      <c r="H57" s="1">
        <f t="shared" si="56"/>
        <v>93.75</v>
      </c>
      <c r="I57" s="1" t="s">
        <v>49</v>
      </c>
    </row>
    <row r="58" spans="1:9" ht="15.75" x14ac:dyDescent="0.25">
      <c r="A58" s="2" t="s">
        <v>5</v>
      </c>
      <c r="B58" s="1">
        <v>4</v>
      </c>
      <c r="C58" s="1">
        <v>4</v>
      </c>
      <c r="D58" s="1">
        <v>3</v>
      </c>
      <c r="E58" s="1">
        <v>4</v>
      </c>
      <c r="F58" s="1">
        <f t="shared" ref="F58:F59" si="57">SUM(B58:E58)</f>
        <v>15</v>
      </c>
      <c r="G58" s="1">
        <f t="shared" ref="G58:G59" si="58">AVERAGE(B58:E58)</f>
        <v>3.75</v>
      </c>
      <c r="H58" s="1">
        <f t="shared" ref="H58:H59" si="59">F58/16*100</f>
        <v>93.75</v>
      </c>
      <c r="I58" s="1" t="s">
        <v>49</v>
      </c>
    </row>
    <row r="59" spans="1:9" ht="15.75" x14ac:dyDescent="0.25">
      <c r="A59" s="2" t="s">
        <v>16</v>
      </c>
      <c r="B59" s="1">
        <v>2</v>
      </c>
      <c r="C59" s="1">
        <v>4</v>
      </c>
      <c r="D59" s="1">
        <v>4</v>
      </c>
      <c r="E59" s="1">
        <v>3</v>
      </c>
      <c r="F59" s="1">
        <f t="shared" si="57"/>
        <v>13</v>
      </c>
      <c r="G59" s="1">
        <f t="shared" si="58"/>
        <v>3.25</v>
      </c>
      <c r="H59" s="1">
        <f t="shared" si="59"/>
        <v>81.25</v>
      </c>
      <c r="I59" s="1" t="s">
        <v>49</v>
      </c>
    </row>
    <row r="60" spans="1:9" ht="15.75" x14ac:dyDescent="0.25">
      <c r="A60" s="2" t="s">
        <v>9</v>
      </c>
      <c r="B60" s="1">
        <v>4</v>
      </c>
      <c r="C60" s="1">
        <v>4</v>
      </c>
      <c r="D60" s="1">
        <v>4</v>
      </c>
      <c r="E60" s="1">
        <v>3</v>
      </c>
      <c r="F60" s="1">
        <f t="shared" ref="F60:F61" si="60">SUM(B60:E60)</f>
        <v>15</v>
      </c>
      <c r="G60" s="1">
        <f t="shared" ref="G60:G61" si="61">AVERAGE(B60:E60)</f>
        <v>3.75</v>
      </c>
      <c r="H60" s="1">
        <f t="shared" ref="H60:H61" si="62">F60/16*100</f>
        <v>93.75</v>
      </c>
      <c r="I60" s="1" t="s">
        <v>49</v>
      </c>
    </row>
    <row r="61" spans="1:9" ht="15.75" x14ac:dyDescent="0.25">
      <c r="A61" s="2" t="s">
        <v>11</v>
      </c>
      <c r="B61" s="1">
        <v>3</v>
      </c>
      <c r="C61" s="1">
        <v>3</v>
      </c>
      <c r="D61" s="1">
        <v>3</v>
      </c>
      <c r="E61" s="1">
        <v>4</v>
      </c>
      <c r="F61" s="1">
        <f t="shared" si="60"/>
        <v>13</v>
      </c>
      <c r="G61" s="1">
        <f t="shared" si="61"/>
        <v>3.25</v>
      </c>
      <c r="H61" s="1">
        <f t="shared" si="62"/>
        <v>81.25</v>
      </c>
      <c r="I61" s="1" t="s">
        <v>49</v>
      </c>
    </row>
    <row r="62" spans="1:9" ht="15.75" x14ac:dyDescent="0.25">
      <c r="A62" s="58" t="s">
        <v>37</v>
      </c>
      <c r="B62" s="58"/>
      <c r="C62" s="58"/>
      <c r="D62" s="58"/>
      <c r="E62" s="58"/>
      <c r="F62" s="79">
        <f>SUM(F48:F61)</f>
        <v>192</v>
      </c>
      <c r="G62" s="80"/>
      <c r="H62" s="80"/>
      <c r="I62" s="81"/>
    </row>
    <row r="63" spans="1:9" ht="15.75" x14ac:dyDescent="0.25">
      <c r="A63" s="58" t="s">
        <v>21</v>
      </c>
      <c r="B63" s="58"/>
      <c r="C63" s="58"/>
      <c r="D63" s="58"/>
      <c r="E63" s="58"/>
      <c r="F63" s="82">
        <f>AVERAGE(G48:G61)</f>
        <v>3.4285714285714284</v>
      </c>
      <c r="G63" s="83"/>
      <c r="H63" s="83"/>
      <c r="I63" s="84"/>
    </row>
    <row r="64" spans="1:9" ht="15.75" x14ac:dyDescent="0.25">
      <c r="A64" s="58" t="s">
        <v>56</v>
      </c>
      <c r="B64" s="58"/>
      <c r="C64" s="58"/>
      <c r="D64" s="58"/>
      <c r="E64" s="58"/>
      <c r="F64" s="82">
        <f>AVERAGE(H48:H61)</f>
        <v>85.714285714285708</v>
      </c>
      <c r="G64" s="83"/>
      <c r="H64" s="83"/>
      <c r="I64" s="84"/>
    </row>
    <row r="65" spans="1:9" ht="15.75" x14ac:dyDescent="0.25">
      <c r="A65" s="58" t="s">
        <v>39</v>
      </c>
      <c r="B65" s="58"/>
      <c r="C65" s="58"/>
      <c r="D65" s="58"/>
      <c r="E65" s="58"/>
      <c r="F65" s="53" t="s">
        <v>49</v>
      </c>
      <c r="G65" s="54"/>
      <c r="H65" s="54"/>
      <c r="I65" s="55"/>
    </row>
    <row r="66" spans="1:9" ht="15.75" x14ac:dyDescent="0.25">
      <c r="A66" s="31"/>
      <c r="B66" s="31"/>
      <c r="C66" s="32"/>
      <c r="D66" s="32"/>
      <c r="E66" s="32"/>
    </row>
    <row r="67" spans="1:9" ht="25.5" x14ac:dyDescent="0.25">
      <c r="A67" s="71" t="s">
        <v>66</v>
      </c>
      <c r="B67" s="71"/>
      <c r="C67" s="71"/>
      <c r="D67" s="71"/>
      <c r="E67" s="71"/>
      <c r="F67" s="71"/>
      <c r="G67" s="71"/>
      <c r="H67" s="71"/>
      <c r="I67" s="71"/>
    </row>
    <row r="68" spans="1:9" ht="15.75" x14ac:dyDescent="0.25">
      <c r="A68" s="58" t="s">
        <v>2</v>
      </c>
      <c r="B68" s="58" t="s">
        <v>38</v>
      </c>
      <c r="C68" s="58"/>
      <c r="D68" s="58"/>
      <c r="E68" s="58"/>
      <c r="F68" s="56" t="s">
        <v>37</v>
      </c>
      <c r="G68" s="56" t="s">
        <v>21</v>
      </c>
      <c r="H68" s="56" t="s">
        <v>56</v>
      </c>
      <c r="I68" s="56" t="s">
        <v>39</v>
      </c>
    </row>
    <row r="69" spans="1:9" ht="15.75" x14ac:dyDescent="0.25">
      <c r="A69" s="58"/>
      <c r="B69" s="3" t="s">
        <v>57</v>
      </c>
      <c r="C69" s="3" t="s">
        <v>60</v>
      </c>
      <c r="D69" s="3" t="s">
        <v>61</v>
      </c>
      <c r="E69" s="3" t="s">
        <v>62</v>
      </c>
      <c r="F69" s="57"/>
      <c r="G69" s="57"/>
      <c r="H69" s="57"/>
      <c r="I69" s="57"/>
    </row>
    <row r="70" spans="1:9" ht="15.75" x14ac:dyDescent="0.25">
      <c r="A70" s="2" t="s">
        <v>6</v>
      </c>
      <c r="B70" s="1">
        <v>3</v>
      </c>
      <c r="C70" s="1">
        <v>2</v>
      </c>
      <c r="D70" s="1">
        <v>2</v>
      </c>
      <c r="E70" s="1">
        <v>3</v>
      </c>
      <c r="F70" s="1">
        <f t="shared" ref="F70:F72" si="63">SUM(B70:E70)</f>
        <v>10</v>
      </c>
      <c r="G70" s="1">
        <f t="shared" ref="G70:G72" si="64">AVERAGE(B70:E70)</f>
        <v>2.5</v>
      </c>
      <c r="H70" s="1">
        <f t="shared" ref="H70:H72" si="65">F70/16*100</f>
        <v>62.5</v>
      </c>
      <c r="I70" s="1" t="s">
        <v>48</v>
      </c>
    </row>
    <row r="71" spans="1:9" ht="15.75" x14ac:dyDescent="0.25">
      <c r="A71" s="2" t="s">
        <v>82</v>
      </c>
      <c r="B71" s="1">
        <v>4</v>
      </c>
      <c r="C71" s="1">
        <v>4</v>
      </c>
      <c r="D71" s="1">
        <v>4</v>
      </c>
      <c r="E71" s="1">
        <v>4</v>
      </c>
      <c r="F71" s="1">
        <f t="shared" si="63"/>
        <v>16</v>
      </c>
      <c r="G71" s="1">
        <f t="shared" si="64"/>
        <v>4</v>
      </c>
      <c r="H71" s="1">
        <f t="shared" si="65"/>
        <v>100</v>
      </c>
      <c r="I71" s="34" t="s">
        <v>49</v>
      </c>
    </row>
    <row r="72" spans="1:9" ht="15.75" x14ac:dyDescent="0.25">
      <c r="A72" s="2" t="s">
        <v>15</v>
      </c>
      <c r="B72" s="1">
        <v>4</v>
      </c>
      <c r="C72" s="1">
        <v>4</v>
      </c>
      <c r="D72" s="1">
        <v>3</v>
      </c>
      <c r="E72" s="1">
        <v>4</v>
      </c>
      <c r="F72" s="1">
        <f t="shared" si="63"/>
        <v>15</v>
      </c>
      <c r="G72" s="1">
        <f t="shared" si="64"/>
        <v>3.75</v>
      </c>
      <c r="H72" s="1">
        <f t="shared" si="65"/>
        <v>93.75</v>
      </c>
      <c r="I72" s="34" t="s">
        <v>49</v>
      </c>
    </row>
    <row r="73" spans="1:9" ht="15.75" x14ac:dyDescent="0.25">
      <c r="A73" s="2" t="s">
        <v>14</v>
      </c>
      <c r="B73" s="1">
        <v>3</v>
      </c>
      <c r="C73" s="1">
        <v>4</v>
      </c>
      <c r="D73" s="1">
        <v>4</v>
      </c>
      <c r="E73" s="1">
        <v>4</v>
      </c>
      <c r="F73" s="1">
        <f t="shared" ref="F73" si="66">SUM(B73:E73)</f>
        <v>15</v>
      </c>
      <c r="G73" s="1">
        <f t="shared" ref="G73" si="67">AVERAGE(B73:E73)</f>
        <v>3.75</v>
      </c>
      <c r="H73" s="1">
        <f t="shared" ref="H73" si="68">F73/16*100</f>
        <v>93.75</v>
      </c>
      <c r="I73" s="34" t="s">
        <v>49</v>
      </c>
    </row>
    <row r="74" spans="1:9" ht="15" customHeight="1" x14ac:dyDescent="0.25">
      <c r="A74" s="2" t="s">
        <v>13</v>
      </c>
      <c r="B74" s="1">
        <v>4</v>
      </c>
      <c r="C74" s="1">
        <v>4</v>
      </c>
      <c r="D74" s="1">
        <v>2</v>
      </c>
      <c r="E74" s="1">
        <v>4</v>
      </c>
      <c r="F74" s="1">
        <f t="shared" ref="F74" si="69">SUM(B74:E74)</f>
        <v>14</v>
      </c>
      <c r="G74" s="1">
        <f t="shared" ref="G74" si="70">AVERAGE(B74:E74)</f>
        <v>3.5</v>
      </c>
      <c r="H74" s="1">
        <f t="shared" ref="H74" si="71">F74/16*100</f>
        <v>87.5</v>
      </c>
      <c r="I74" s="34" t="s">
        <v>49</v>
      </c>
    </row>
    <row r="75" spans="1:9" ht="15.75" x14ac:dyDescent="0.25">
      <c r="A75" s="2" t="s">
        <v>10</v>
      </c>
      <c r="B75" s="1">
        <v>3</v>
      </c>
      <c r="C75" s="1">
        <v>4</v>
      </c>
      <c r="D75" s="1">
        <v>3</v>
      </c>
      <c r="E75" s="1">
        <v>4</v>
      </c>
      <c r="F75" s="1">
        <f t="shared" ref="F75:F83" si="72">SUM(B75:E75)</f>
        <v>14</v>
      </c>
      <c r="G75" s="1">
        <f t="shared" ref="G75:G83" si="73">AVERAGE(B75:E75)</f>
        <v>3.5</v>
      </c>
      <c r="H75" s="1">
        <f t="shared" ref="H75:H83" si="74">F75/16*100</f>
        <v>87.5</v>
      </c>
      <c r="I75" s="34" t="s">
        <v>49</v>
      </c>
    </row>
    <row r="76" spans="1:9" ht="15.75" x14ac:dyDescent="0.25">
      <c r="A76" s="2" t="s">
        <v>11</v>
      </c>
      <c r="B76" s="1">
        <v>3</v>
      </c>
      <c r="C76" s="1">
        <v>4</v>
      </c>
      <c r="D76" s="1">
        <v>4</v>
      </c>
      <c r="E76" s="1">
        <v>4</v>
      </c>
      <c r="F76" s="1">
        <f t="shared" si="72"/>
        <v>15</v>
      </c>
      <c r="G76" s="1">
        <f t="shared" si="73"/>
        <v>3.75</v>
      </c>
      <c r="H76" s="1">
        <f t="shared" si="74"/>
        <v>93.75</v>
      </c>
      <c r="I76" s="34" t="s">
        <v>49</v>
      </c>
    </row>
    <row r="77" spans="1:9" ht="15.75" x14ac:dyDescent="0.25">
      <c r="A77" s="2" t="s">
        <v>83</v>
      </c>
      <c r="B77" s="1">
        <v>4</v>
      </c>
      <c r="C77" s="1">
        <v>4</v>
      </c>
      <c r="D77" s="1">
        <v>4</v>
      </c>
      <c r="E77" s="1">
        <v>3</v>
      </c>
      <c r="F77" s="1">
        <f t="shared" si="72"/>
        <v>15</v>
      </c>
      <c r="G77" s="1">
        <f t="shared" si="73"/>
        <v>3.75</v>
      </c>
      <c r="H77" s="1">
        <f t="shared" si="74"/>
        <v>93.75</v>
      </c>
      <c r="I77" s="34" t="s">
        <v>49</v>
      </c>
    </row>
    <row r="78" spans="1:9" ht="15.75" x14ac:dyDescent="0.25">
      <c r="A78" s="2" t="s">
        <v>7</v>
      </c>
      <c r="B78" s="1">
        <v>3</v>
      </c>
      <c r="C78" s="1">
        <v>4</v>
      </c>
      <c r="D78" s="1">
        <v>3</v>
      </c>
      <c r="E78" s="1">
        <v>3</v>
      </c>
      <c r="F78" s="1">
        <f t="shared" ref="F78" si="75">SUM(B78:E78)</f>
        <v>13</v>
      </c>
      <c r="G78" s="1">
        <f t="shared" ref="G78" si="76">AVERAGE(B78:E78)</f>
        <v>3.25</v>
      </c>
      <c r="H78" s="1">
        <f t="shared" ref="H78" si="77">F78/16*100</f>
        <v>81.25</v>
      </c>
      <c r="I78" s="34" t="s">
        <v>49</v>
      </c>
    </row>
    <row r="79" spans="1:9" ht="15.75" x14ac:dyDescent="0.25">
      <c r="A79" s="2" t="s">
        <v>8</v>
      </c>
      <c r="B79" s="1">
        <v>4</v>
      </c>
      <c r="C79" s="1">
        <v>4</v>
      </c>
      <c r="D79" s="1">
        <v>4</v>
      </c>
      <c r="E79" s="1">
        <v>4</v>
      </c>
      <c r="F79" s="1">
        <f t="shared" ref="F79" si="78">SUM(B79:E79)</f>
        <v>16</v>
      </c>
      <c r="G79" s="1">
        <f t="shared" ref="G79" si="79">AVERAGE(B79:E79)</f>
        <v>4</v>
      </c>
      <c r="H79" s="1">
        <f t="shared" ref="H79" si="80">F79/16*100</f>
        <v>100</v>
      </c>
      <c r="I79" s="34" t="s">
        <v>49</v>
      </c>
    </row>
    <row r="80" spans="1:9" ht="15.75" x14ac:dyDescent="0.25">
      <c r="A80" s="2" t="s">
        <v>5</v>
      </c>
      <c r="B80" s="1">
        <v>4</v>
      </c>
      <c r="C80" s="1">
        <v>4</v>
      </c>
      <c r="D80" s="1">
        <v>4</v>
      </c>
      <c r="E80" s="1">
        <v>4</v>
      </c>
      <c r="F80" s="1">
        <f t="shared" si="72"/>
        <v>16</v>
      </c>
      <c r="G80" s="1">
        <f t="shared" si="73"/>
        <v>4</v>
      </c>
      <c r="H80" s="1">
        <f t="shared" si="74"/>
        <v>100</v>
      </c>
      <c r="I80" s="34" t="s">
        <v>49</v>
      </c>
    </row>
    <row r="81" spans="1:9" ht="15.75" x14ac:dyDescent="0.25">
      <c r="A81" s="2" t="s">
        <v>16</v>
      </c>
      <c r="B81" s="1">
        <v>3</v>
      </c>
      <c r="C81" s="1">
        <v>4</v>
      </c>
      <c r="D81" s="1">
        <v>4</v>
      </c>
      <c r="E81" s="1">
        <v>4</v>
      </c>
      <c r="F81" s="1">
        <f t="shared" si="72"/>
        <v>15</v>
      </c>
      <c r="G81" s="1">
        <f t="shared" si="73"/>
        <v>3.75</v>
      </c>
      <c r="H81" s="1">
        <f t="shared" si="74"/>
        <v>93.75</v>
      </c>
      <c r="I81" s="34" t="s">
        <v>49</v>
      </c>
    </row>
    <row r="82" spans="1:9" ht="15.75" x14ac:dyDescent="0.25">
      <c r="A82" s="2" t="s">
        <v>9</v>
      </c>
      <c r="B82" s="1">
        <v>4</v>
      </c>
      <c r="C82" s="1">
        <v>4</v>
      </c>
      <c r="D82" s="1">
        <v>4</v>
      </c>
      <c r="E82" s="1">
        <v>4</v>
      </c>
      <c r="F82" s="1">
        <f t="shared" ref="F82" si="81">SUM(B82:E82)</f>
        <v>16</v>
      </c>
      <c r="G82" s="1">
        <f t="shared" ref="G82" si="82">AVERAGE(B82:E82)</f>
        <v>4</v>
      </c>
      <c r="H82" s="1">
        <f t="shared" ref="H82" si="83">F82/16*100</f>
        <v>100</v>
      </c>
      <c r="I82" s="34" t="s">
        <v>49</v>
      </c>
    </row>
    <row r="83" spans="1:9" ht="15.75" x14ac:dyDescent="0.25">
      <c r="A83" s="2" t="s">
        <v>18</v>
      </c>
      <c r="B83" s="21">
        <v>4</v>
      </c>
      <c r="C83" s="21">
        <v>4</v>
      </c>
      <c r="D83" s="21">
        <v>4</v>
      </c>
      <c r="E83" s="21">
        <v>3</v>
      </c>
      <c r="F83" s="1">
        <f t="shared" si="72"/>
        <v>15</v>
      </c>
      <c r="G83" s="1">
        <f t="shared" si="73"/>
        <v>3.75</v>
      </c>
      <c r="H83" s="1">
        <f t="shared" si="74"/>
        <v>93.75</v>
      </c>
      <c r="I83" s="34" t="s">
        <v>49</v>
      </c>
    </row>
    <row r="84" spans="1:9" ht="15.75" x14ac:dyDescent="0.25">
      <c r="A84" s="58" t="s">
        <v>37</v>
      </c>
      <c r="B84" s="58"/>
      <c r="C84" s="58"/>
      <c r="D84" s="58"/>
      <c r="E84" s="58"/>
      <c r="F84" s="79">
        <f>SUM(F70:F83)</f>
        <v>205</v>
      </c>
      <c r="G84" s="80"/>
      <c r="H84" s="80"/>
      <c r="I84" s="81"/>
    </row>
    <row r="85" spans="1:9" ht="15.75" x14ac:dyDescent="0.25">
      <c r="A85" s="58" t="s">
        <v>21</v>
      </c>
      <c r="B85" s="58"/>
      <c r="C85" s="58"/>
      <c r="D85" s="58"/>
      <c r="E85" s="58"/>
      <c r="F85" s="82">
        <f>AVERAGE(G70:G83)</f>
        <v>3.6607142857142856</v>
      </c>
      <c r="G85" s="83"/>
      <c r="H85" s="83"/>
      <c r="I85" s="84"/>
    </row>
    <row r="86" spans="1:9" ht="15.75" x14ac:dyDescent="0.25">
      <c r="A86" s="58" t="s">
        <v>56</v>
      </c>
      <c r="B86" s="58"/>
      <c r="C86" s="58"/>
      <c r="D86" s="58"/>
      <c r="E86" s="58"/>
      <c r="F86" s="82">
        <f>AVERAGE(H70:H83)</f>
        <v>91.517857142857139</v>
      </c>
      <c r="G86" s="83"/>
      <c r="H86" s="83"/>
      <c r="I86" s="84"/>
    </row>
    <row r="87" spans="1:9" ht="15.75" x14ac:dyDescent="0.25">
      <c r="A87" s="58" t="s">
        <v>39</v>
      </c>
      <c r="B87" s="58"/>
      <c r="C87" s="58"/>
      <c r="D87" s="58"/>
      <c r="E87" s="58"/>
      <c r="F87" s="53" t="s">
        <v>49</v>
      </c>
      <c r="G87" s="54"/>
      <c r="H87" s="54"/>
      <c r="I87" s="55"/>
    </row>
    <row r="89" spans="1:9" ht="15.75" x14ac:dyDescent="0.25">
      <c r="A89" s="87" t="s">
        <v>73</v>
      </c>
      <c r="B89" s="87"/>
      <c r="C89" s="87"/>
      <c r="D89" s="87"/>
    </row>
    <row r="90" spans="1:9" ht="15.75" x14ac:dyDescent="0.25">
      <c r="A90" s="85" t="s">
        <v>4</v>
      </c>
      <c r="B90" s="85" t="s">
        <v>41</v>
      </c>
      <c r="C90" s="85"/>
      <c r="D90" s="88" t="s">
        <v>74</v>
      </c>
    </row>
    <row r="91" spans="1:9" ht="15.75" x14ac:dyDescent="0.25">
      <c r="A91" s="85"/>
      <c r="B91" s="33">
        <v>1</v>
      </c>
      <c r="C91" s="33">
        <v>2</v>
      </c>
      <c r="D91" s="88"/>
    </row>
    <row r="92" spans="1:9" ht="15.75" x14ac:dyDescent="0.25">
      <c r="A92" s="2" t="s">
        <v>37</v>
      </c>
      <c r="B92" s="1">
        <v>130</v>
      </c>
      <c r="C92" s="1">
        <v>167</v>
      </c>
      <c r="D92" s="1">
        <f>AVERAGE(B92:C92)</f>
        <v>148.5</v>
      </c>
    </row>
    <row r="93" spans="1:9" ht="15.75" x14ac:dyDescent="0.25">
      <c r="A93" s="2" t="s">
        <v>21</v>
      </c>
      <c r="B93" s="15">
        <v>2.3214285714285716</v>
      </c>
      <c r="C93" s="15">
        <v>2.9821428571428572</v>
      </c>
      <c r="D93" s="15">
        <f t="shared" ref="D93:D94" si="84">AVERAGE(B93:C93)</f>
        <v>2.6517857142857144</v>
      </c>
    </row>
    <row r="94" spans="1:9" ht="15.75" x14ac:dyDescent="0.25">
      <c r="A94" s="2" t="s">
        <v>56</v>
      </c>
      <c r="B94" s="15">
        <v>58.035714285714285</v>
      </c>
      <c r="C94" s="15">
        <v>74.553571428571431</v>
      </c>
      <c r="D94" s="15">
        <f t="shared" si="84"/>
        <v>66.294642857142861</v>
      </c>
    </row>
    <row r="95" spans="1:9" ht="15.75" x14ac:dyDescent="0.25">
      <c r="A95" s="2" t="s">
        <v>39</v>
      </c>
      <c r="B95" s="1" t="s">
        <v>48</v>
      </c>
      <c r="C95" s="1" t="s">
        <v>48</v>
      </c>
      <c r="D95" s="1" t="s">
        <v>48</v>
      </c>
    </row>
    <row r="96" spans="1:9" x14ac:dyDescent="0.25">
      <c r="A96" s="13"/>
      <c r="B96" s="13"/>
      <c r="C96" s="13"/>
      <c r="D96" s="13"/>
    </row>
    <row r="98" spans="1:4" ht="15.75" x14ac:dyDescent="0.25">
      <c r="A98" s="87" t="s">
        <v>76</v>
      </c>
      <c r="B98" s="87"/>
      <c r="C98" s="87"/>
      <c r="D98" s="87"/>
    </row>
    <row r="99" spans="1:4" ht="15.75" x14ac:dyDescent="0.25">
      <c r="A99" s="85" t="s">
        <v>4</v>
      </c>
      <c r="B99" s="85" t="s">
        <v>41</v>
      </c>
      <c r="C99" s="85"/>
      <c r="D99" s="88" t="s">
        <v>77</v>
      </c>
    </row>
    <row r="100" spans="1:4" ht="15.75" x14ac:dyDescent="0.25">
      <c r="A100" s="85"/>
      <c r="B100" s="33">
        <v>1</v>
      </c>
      <c r="C100" s="33">
        <v>2</v>
      </c>
      <c r="D100" s="88"/>
    </row>
    <row r="101" spans="1:4" ht="15.75" x14ac:dyDescent="0.25">
      <c r="A101" s="2" t="s">
        <v>37</v>
      </c>
      <c r="B101" s="1">
        <v>192</v>
      </c>
      <c r="C101" s="1">
        <v>205</v>
      </c>
      <c r="D101" s="1">
        <f>AVERAGE(B101:C101)</f>
        <v>198.5</v>
      </c>
    </row>
    <row r="102" spans="1:4" ht="15.75" x14ac:dyDescent="0.25">
      <c r="A102" s="2" t="s">
        <v>21</v>
      </c>
      <c r="B102" s="15">
        <v>3.4285714285714284</v>
      </c>
      <c r="C102" s="15">
        <v>3.6607142857142856</v>
      </c>
      <c r="D102" s="15">
        <f t="shared" ref="D102:D103" si="85">AVERAGE(B102:C102)</f>
        <v>3.5446428571428568</v>
      </c>
    </row>
    <row r="103" spans="1:4" ht="15.75" x14ac:dyDescent="0.25">
      <c r="A103" s="2" t="s">
        <v>56</v>
      </c>
      <c r="B103" s="15">
        <v>85.714285714285708</v>
      </c>
      <c r="C103" s="15">
        <v>91.517857142857139</v>
      </c>
      <c r="D103" s="15">
        <f t="shared" si="85"/>
        <v>88.616071428571416</v>
      </c>
    </row>
    <row r="104" spans="1:4" ht="15.75" x14ac:dyDescent="0.25">
      <c r="A104" s="2" t="s">
        <v>39</v>
      </c>
      <c r="B104" s="30" t="s">
        <v>49</v>
      </c>
      <c r="C104" s="30" t="s">
        <v>49</v>
      </c>
      <c r="D104" s="1" t="s">
        <v>49</v>
      </c>
    </row>
    <row r="105" spans="1:4" x14ac:dyDescent="0.25">
      <c r="A105" s="13"/>
      <c r="B105" s="13"/>
      <c r="C105" s="13"/>
      <c r="D105" s="13"/>
    </row>
    <row r="107" spans="1:4" ht="15.75" x14ac:dyDescent="0.25">
      <c r="A107" s="87" t="s">
        <v>75</v>
      </c>
      <c r="B107" s="87"/>
      <c r="C107" s="87"/>
      <c r="D107" s="87"/>
    </row>
    <row r="108" spans="1:4" ht="15.75" x14ac:dyDescent="0.25">
      <c r="A108" s="85" t="s">
        <v>4</v>
      </c>
      <c r="B108" s="85" t="s">
        <v>51</v>
      </c>
      <c r="C108" s="85"/>
      <c r="D108" s="86"/>
    </row>
    <row r="109" spans="1:4" ht="15.75" x14ac:dyDescent="0.25">
      <c r="A109" s="85"/>
      <c r="B109" s="33">
        <v>1</v>
      </c>
      <c r="C109" s="33">
        <v>2</v>
      </c>
      <c r="D109" s="86"/>
    </row>
    <row r="110" spans="1:4" ht="15.75" x14ac:dyDescent="0.25">
      <c r="A110" s="2" t="s">
        <v>37</v>
      </c>
      <c r="B110" s="1">
        <v>148.5</v>
      </c>
      <c r="C110" s="1">
        <v>198.5</v>
      </c>
      <c r="D110" s="36"/>
    </row>
    <row r="111" spans="1:4" ht="15.75" x14ac:dyDescent="0.25">
      <c r="A111" s="2" t="s">
        <v>21</v>
      </c>
      <c r="B111" s="15">
        <v>2.6517857142857144</v>
      </c>
      <c r="C111" s="15">
        <v>3.5446428571428568</v>
      </c>
      <c r="D111" s="36"/>
    </row>
    <row r="112" spans="1:4" ht="15.75" x14ac:dyDescent="0.25">
      <c r="A112" s="2" t="s">
        <v>56</v>
      </c>
      <c r="B112" s="15">
        <v>66.294642857142861</v>
      </c>
      <c r="C112" s="15">
        <v>88.616071428571416</v>
      </c>
      <c r="D112" s="36"/>
    </row>
    <row r="113" spans="1:4" ht="15.75" x14ac:dyDescent="0.25">
      <c r="A113" s="2" t="s">
        <v>39</v>
      </c>
      <c r="B113" s="1" t="s">
        <v>48</v>
      </c>
      <c r="C113" s="1" t="s">
        <v>49</v>
      </c>
      <c r="D113" s="28"/>
    </row>
    <row r="114" spans="1:4" x14ac:dyDescent="0.25">
      <c r="A114" s="13"/>
      <c r="B114" s="13"/>
      <c r="C114" s="13"/>
    </row>
  </sheetData>
  <mergeCells count="72">
    <mergeCell ref="F43:I43"/>
    <mergeCell ref="A108:A109"/>
    <mergeCell ref="B108:C108"/>
    <mergeCell ref="D108:D109"/>
    <mergeCell ref="A89:D89"/>
    <mergeCell ref="B90:C90"/>
    <mergeCell ref="D90:D91"/>
    <mergeCell ref="A98:D98"/>
    <mergeCell ref="A99:A100"/>
    <mergeCell ref="B99:C99"/>
    <mergeCell ref="D99:D100"/>
    <mergeCell ref="A107:D107"/>
    <mergeCell ref="A90:A91"/>
    <mergeCell ref="A87:E87"/>
    <mergeCell ref="F87:I87"/>
    <mergeCell ref="F68:F69"/>
    <mergeCell ref="G68:G69"/>
    <mergeCell ref="H68:H69"/>
    <mergeCell ref="I68:I69"/>
    <mergeCell ref="A84:E84"/>
    <mergeCell ref="F84:I84"/>
    <mergeCell ref="A85:E85"/>
    <mergeCell ref="F85:I85"/>
    <mergeCell ref="A86:E86"/>
    <mergeCell ref="F86:I86"/>
    <mergeCell ref="A68:A69"/>
    <mergeCell ref="B68:E68"/>
    <mergeCell ref="A64:E64"/>
    <mergeCell ref="F64:I64"/>
    <mergeCell ref="A65:E65"/>
    <mergeCell ref="F65:I65"/>
    <mergeCell ref="A67:I67"/>
    <mergeCell ref="A63:E63"/>
    <mergeCell ref="F63:I63"/>
    <mergeCell ref="F46:F47"/>
    <mergeCell ref="G46:G47"/>
    <mergeCell ref="H46:H47"/>
    <mergeCell ref="I46:I47"/>
    <mergeCell ref="A46:A47"/>
    <mergeCell ref="B46:E46"/>
    <mergeCell ref="A20:E20"/>
    <mergeCell ref="A21:E21"/>
    <mergeCell ref="B2:E2"/>
    <mergeCell ref="A62:E62"/>
    <mergeCell ref="F62:I62"/>
    <mergeCell ref="F24:F25"/>
    <mergeCell ref="H24:H25"/>
    <mergeCell ref="G24:G25"/>
    <mergeCell ref="I24:I25"/>
    <mergeCell ref="A45:I45"/>
    <mergeCell ref="F40:I40"/>
    <mergeCell ref="A41:E41"/>
    <mergeCell ref="F41:I41"/>
    <mergeCell ref="A42:E42"/>
    <mergeCell ref="F42:I42"/>
    <mergeCell ref="A43:E43"/>
    <mergeCell ref="A1:I1"/>
    <mergeCell ref="A40:E40"/>
    <mergeCell ref="A23:I23"/>
    <mergeCell ref="A24:A25"/>
    <mergeCell ref="B24:E24"/>
    <mergeCell ref="F18:I18"/>
    <mergeCell ref="F19:I19"/>
    <mergeCell ref="F20:I20"/>
    <mergeCell ref="F21:I21"/>
    <mergeCell ref="F2:F3"/>
    <mergeCell ref="G2:G3"/>
    <mergeCell ref="H2:H3"/>
    <mergeCell ref="I2:I3"/>
    <mergeCell ref="A2:A3"/>
    <mergeCell ref="A18:E18"/>
    <mergeCell ref="A19:E19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Kognitif </vt:lpstr>
      <vt:lpstr>Afektif</vt:lpstr>
      <vt:lpstr>Psikomotorik</vt:lpstr>
      <vt:lpstr>Obs. Guru</vt:lpstr>
      <vt:lpstr>Obs. Siswa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</dc:creator>
  <cp:lastModifiedBy>USER</cp:lastModifiedBy>
  <cp:lastPrinted>2023-06-05T13:14:48Z</cp:lastPrinted>
  <dcterms:created xsi:type="dcterms:W3CDTF">2023-06-05T11:54:48Z</dcterms:created>
  <dcterms:modified xsi:type="dcterms:W3CDTF">2023-06-07T10:57:55Z</dcterms:modified>
</cp:coreProperties>
</file>