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LEMEN\"/>
    </mc:Choice>
  </mc:AlternateContent>
  <bookViews>
    <workbookView xWindow="360" yWindow="210" windowWidth="14355" windowHeight="7365"/>
  </bookViews>
  <sheets>
    <sheet name="EKSP 1" sheetId="4" r:id="rId1"/>
    <sheet name="EKSP 2" sheetId="3" r:id="rId2"/>
  </sheets>
  <calcPr calcId="162913"/>
</workbook>
</file>

<file path=xl/calcChain.xml><?xml version="1.0" encoding="utf-8"?>
<calcChain xmlns="http://schemas.openxmlformats.org/spreadsheetml/2006/main">
  <c r="Q22" i="3" l="1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21" i="3"/>
  <c r="Q20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5" i="3"/>
  <c r="Q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Q5" i="4"/>
  <c r="P37" i="3" l="1"/>
  <c r="O37" i="3"/>
  <c r="P35" i="4"/>
  <c r="O35" i="4"/>
  <c r="M37" i="3" l="1"/>
  <c r="L37" i="3"/>
  <c r="M35" i="4"/>
  <c r="L35" i="4"/>
  <c r="F5" i="3" l="1"/>
  <c r="G5" i="3" s="1"/>
  <c r="F6" i="4"/>
  <c r="G6" i="4" s="1"/>
  <c r="F7" i="4"/>
  <c r="G7" i="4" s="1"/>
  <c r="F8" i="4"/>
  <c r="G8" i="4" s="1"/>
  <c r="F9" i="4"/>
  <c r="G9" i="4" s="1"/>
  <c r="F10" i="4"/>
  <c r="G10" i="4" s="1"/>
  <c r="F11" i="4"/>
  <c r="G11" i="4" s="1"/>
  <c r="F12" i="4"/>
  <c r="G12" i="4" s="1"/>
  <c r="F13" i="4"/>
  <c r="G13" i="4" s="1"/>
  <c r="F14" i="4"/>
  <c r="G14" i="4" s="1"/>
  <c r="F15" i="4"/>
  <c r="G15" i="4" s="1"/>
  <c r="F16" i="4"/>
  <c r="G16" i="4" s="1"/>
  <c r="F17" i="4"/>
  <c r="G17" i="4" s="1"/>
  <c r="F18" i="4"/>
  <c r="G18" i="4" s="1"/>
  <c r="F19" i="4"/>
  <c r="G19" i="4" s="1"/>
  <c r="F20" i="4"/>
  <c r="G20" i="4" s="1"/>
  <c r="F21" i="4"/>
  <c r="G21" i="4" s="1"/>
  <c r="F22" i="4"/>
  <c r="G22" i="4" s="1"/>
  <c r="F23" i="4"/>
  <c r="G23" i="4" s="1"/>
  <c r="F24" i="4"/>
  <c r="G24" i="4" s="1"/>
  <c r="F25" i="4"/>
  <c r="G25" i="4" s="1"/>
  <c r="F26" i="4"/>
  <c r="G26" i="4" s="1"/>
  <c r="F27" i="4"/>
  <c r="G27" i="4" s="1"/>
  <c r="F28" i="4"/>
  <c r="G28" i="4" s="1"/>
  <c r="F29" i="4"/>
  <c r="G29" i="4" s="1"/>
  <c r="F30" i="4"/>
  <c r="G30" i="4" s="1"/>
  <c r="F31" i="4"/>
  <c r="G31" i="4" s="1"/>
  <c r="F32" i="4"/>
  <c r="G32" i="4" s="1"/>
  <c r="F33" i="4"/>
  <c r="G33" i="4" s="1"/>
  <c r="F34" i="4"/>
  <c r="G34" i="4" s="1"/>
  <c r="F5" i="4"/>
  <c r="F35" i="4" s="1"/>
  <c r="G5" i="4" l="1"/>
  <c r="I35" i="4"/>
  <c r="E35" i="4" l="1"/>
  <c r="H35" i="4"/>
  <c r="D35" i="4"/>
  <c r="E37" i="3"/>
  <c r="H37" i="3"/>
  <c r="I37" i="3"/>
  <c r="D37" i="3"/>
  <c r="J5" i="4" l="1"/>
  <c r="K5" i="4" s="1"/>
  <c r="J32" i="4"/>
  <c r="K32" i="4" s="1"/>
  <c r="J28" i="4"/>
  <c r="K28" i="4" s="1"/>
  <c r="J24" i="4"/>
  <c r="K24" i="4" s="1"/>
  <c r="J20" i="4"/>
  <c r="K20" i="4" s="1"/>
  <c r="J16" i="4"/>
  <c r="K16" i="4" s="1"/>
  <c r="J12" i="4"/>
  <c r="K12" i="4" s="1"/>
  <c r="J8" i="4"/>
  <c r="K8" i="4" s="1"/>
  <c r="J33" i="4"/>
  <c r="K33" i="4" s="1"/>
  <c r="J31" i="4"/>
  <c r="K31" i="4" s="1"/>
  <c r="J29" i="4"/>
  <c r="K29" i="4" s="1"/>
  <c r="J27" i="4"/>
  <c r="K27" i="4" s="1"/>
  <c r="J25" i="4"/>
  <c r="K25" i="4" s="1"/>
  <c r="J23" i="4"/>
  <c r="K23" i="4" s="1"/>
  <c r="J21" i="4"/>
  <c r="K21" i="4" s="1"/>
  <c r="J19" i="4"/>
  <c r="K19" i="4" s="1"/>
  <c r="J17" i="4"/>
  <c r="K17" i="4" s="1"/>
  <c r="J15" i="4"/>
  <c r="K15" i="4" s="1"/>
  <c r="J13" i="4"/>
  <c r="K13" i="4" s="1"/>
  <c r="J11" i="4"/>
  <c r="K11" i="4" s="1"/>
  <c r="J9" i="4"/>
  <c r="K9" i="4" s="1"/>
  <c r="J7" i="4"/>
  <c r="K7" i="4" s="1"/>
  <c r="J34" i="4"/>
  <c r="K34" i="4" s="1"/>
  <c r="J30" i="4"/>
  <c r="K30" i="4" s="1"/>
  <c r="J26" i="4"/>
  <c r="K26" i="4" s="1"/>
  <c r="J22" i="4"/>
  <c r="K22" i="4" s="1"/>
  <c r="J18" i="4"/>
  <c r="K18" i="4" s="1"/>
  <c r="J14" i="4"/>
  <c r="K14" i="4" s="1"/>
  <c r="J10" i="4"/>
  <c r="K10" i="4" s="1"/>
  <c r="J6" i="4"/>
  <c r="K6" i="4" s="1"/>
  <c r="J9" i="3"/>
  <c r="K9" i="3" s="1"/>
  <c r="J6" i="3"/>
  <c r="K6" i="3" s="1"/>
  <c r="J7" i="3"/>
  <c r="K7" i="3" s="1"/>
  <c r="J8" i="3"/>
  <c r="K8" i="3" s="1"/>
  <c r="J10" i="3"/>
  <c r="K10" i="3" s="1"/>
  <c r="J11" i="3"/>
  <c r="K11" i="3" s="1"/>
  <c r="J12" i="3"/>
  <c r="K12" i="3" s="1"/>
  <c r="J13" i="3"/>
  <c r="K13" i="3" s="1"/>
  <c r="J14" i="3"/>
  <c r="K14" i="3" s="1"/>
  <c r="J15" i="3"/>
  <c r="K15" i="3" s="1"/>
  <c r="J16" i="3"/>
  <c r="K16" i="3" s="1"/>
  <c r="J18" i="3"/>
  <c r="K18" i="3" s="1"/>
  <c r="J19" i="3"/>
  <c r="K19" i="3" s="1"/>
  <c r="J20" i="3"/>
  <c r="K20" i="3" s="1"/>
  <c r="J21" i="3"/>
  <c r="K21" i="3" s="1"/>
  <c r="J22" i="3"/>
  <c r="K22" i="3" s="1"/>
  <c r="J23" i="3"/>
  <c r="K23" i="3" s="1"/>
  <c r="J24" i="3"/>
  <c r="K24" i="3" s="1"/>
  <c r="J25" i="3"/>
  <c r="K25" i="3" s="1"/>
  <c r="J26" i="3"/>
  <c r="K26" i="3" s="1"/>
  <c r="J27" i="3"/>
  <c r="K27" i="3" s="1"/>
  <c r="J28" i="3"/>
  <c r="K28" i="3" s="1"/>
  <c r="J17" i="3"/>
  <c r="K17" i="3" s="1"/>
  <c r="J29" i="3"/>
  <c r="K29" i="3" s="1"/>
  <c r="J30" i="3"/>
  <c r="K30" i="3" s="1"/>
  <c r="J31" i="3"/>
  <c r="K31" i="3" s="1"/>
  <c r="J32" i="3"/>
  <c r="K32" i="3" s="1"/>
  <c r="J33" i="3"/>
  <c r="K33" i="3" s="1"/>
  <c r="J34" i="3"/>
  <c r="K34" i="3" s="1"/>
  <c r="J35" i="3"/>
  <c r="K35" i="3" s="1"/>
  <c r="J36" i="3"/>
  <c r="K36" i="3" s="1"/>
  <c r="J5" i="3"/>
  <c r="F6" i="3"/>
  <c r="F7" i="3"/>
  <c r="G7" i="3" s="1"/>
  <c r="F8" i="3"/>
  <c r="G8" i="3" s="1"/>
  <c r="F9" i="3"/>
  <c r="G9" i="3" s="1"/>
  <c r="F10" i="3"/>
  <c r="G10" i="3" s="1"/>
  <c r="F11" i="3"/>
  <c r="G11" i="3" s="1"/>
  <c r="F12" i="3"/>
  <c r="G12" i="3" s="1"/>
  <c r="F13" i="3"/>
  <c r="G13" i="3" s="1"/>
  <c r="F14" i="3"/>
  <c r="G14" i="3" s="1"/>
  <c r="F15" i="3"/>
  <c r="G15" i="3" s="1"/>
  <c r="F16" i="3"/>
  <c r="G16" i="3" s="1"/>
  <c r="F18" i="3"/>
  <c r="G18" i="3" s="1"/>
  <c r="F19" i="3"/>
  <c r="G19" i="3" s="1"/>
  <c r="F20" i="3"/>
  <c r="G20" i="3" s="1"/>
  <c r="F21" i="3"/>
  <c r="G21" i="3" s="1"/>
  <c r="F22" i="3"/>
  <c r="G22" i="3" s="1"/>
  <c r="F23" i="3"/>
  <c r="G23" i="3" s="1"/>
  <c r="F24" i="3"/>
  <c r="G24" i="3" s="1"/>
  <c r="F25" i="3"/>
  <c r="G25" i="3" s="1"/>
  <c r="F26" i="3"/>
  <c r="G26" i="3" s="1"/>
  <c r="F27" i="3"/>
  <c r="G27" i="3" s="1"/>
  <c r="F28" i="3"/>
  <c r="G28" i="3" s="1"/>
  <c r="F17" i="3"/>
  <c r="G17" i="3" s="1"/>
  <c r="F29" i="3"/>
  <c r="G29" i="3" s="1"/>
  <c r="F30" i="3"/>
  <c r="G30" i="3" s="1"/>
  <c r="F31" i="3"/>
  <c r="G31" i="3" s="1"/>
  <c r="F32" i="3"/>
  <c r="G32" i="3" s="1"/>
  <c r="F33" i="3"/>
  <c r="G33" i="3" s="1"/>
  <c r="F34" i="3"/>
  <c r="G34" i="3" s="1"/>
  <c r="F35" i="3"/>
  <c r="G35" i="3" s="1"/>
  <c r="F36" i="3"/>
  <c r="G36" i="3" s="1"/>
  <c r="K5" i="3" l="1"/>
  <c r="J37" i="3"/>
  <c r="G6" i="3"/>
  <c r="F37" i="3"/>
  <c r="J35" i="4"/>
</calcChain>
</file>

<file path=xl/sharedStrings.xml><?xml version="1.0" encoding="utf-8"?>
<sst xmlns="http://schemas.openxmlformats.org/spreadsheetml/2006/main" count="174" uniqueCount="85">
  <si>
    <t>Responden</t>
  </si>
  <si>
    <t>NO.</t>
  </si>
  <si>
    <t>PAM</t>
  </si>
  <si>
    <t>MUHAMMAD ZAINUL MUBAROK</t>
  </si>
  <si>
    <t>TINGGI</t>
  </si>
  <si>
    <t>SALSA ROSALIA ANWAR PUTRI</t>
  </si>
  <si>
    <t>CUT THARRA FITRI CYRENA</t>
  </si>
  <si>
    <t>FARHAN RAMIEZA SETIAWAN</t>
  </si>
  <si>
    <t>NURWAHID SYAFRUDDIN RUZDI SANTOSO P</t>
  </si>
  <si>
    <t>ARETHA KHEYLANNIWIDYA WINARNO</t>
  </si>
  <si>
    <t>MUAFADIN MUSLIM</t>
  </si>
  <si>
    <t>QATTRUNNADA KRITYA DHIA THUURES</t>
  </si>
  <si>
    <t>SHOFIA MASARATI NURFUADIA</t>
  </si>
  <si>
    <t>AQSHEL REZA PAHLEVI</t>
  </si>
  <si>
    <t>MUHAMMAD HAFIDD NUGRAHA</t>
  </si>
  <si>
    <t>MUHAMMAD ARIFIN IBRAHIM</t>
  </si>
  <si>
    <t>SYINTA NURZANAH KURNIA</t>
  </si>
  <si>
    <t>RAFFLY AKBAR MAULANA G</t>
  </si>
  <si>
    <t>RENDAH</t>
  </si>
  <si>
    <t>RIZKY SADEWO</t>
  </si>
  <si>
    <t>WIWIT NUR AFRILINA</t>
  </si>
  <si>
    <t>MUHAMMAD FADHILAH SIDIK</t>
  </si>
  <si>
    <t>OLWINTRA SITORUS</t>
  </si>
  <si>
    <t>ARIEF GYMNASTIAR</t>
  </si>
  <si>
    <t>MUHAMAD IRHAM HAMIDAN</t>
  </si>
  <si>
    <t>MUHAMMAD REIHAN BYZANTHIRA</t>
  </si>
  <si>
    <t>SALMAA BADRIYYATUL KARIIMAH</t>
  </si>
  <si>
    <t>PUTRA HIDAYATULLAH</t>
  </si>
  <si>
    <t>DESTA NARANTOKO</t>
  </si>
  <si>
    <t>ARAFAH PUTRA MAHARDIKA</t>
  </si>
  <si>
    <t>HANNA RACITA LUNARDIA</t>
  </si>
  <si>
    <t>DEWI INDAH SALSABILA</t>
  </si>
  <si>
    <t>NAKITA SYAHARANI</t>
  </si>
  <si>
    <t>NI PUTU AYU ARSALLYA MATSYADARI PUTRI</t>
  </si>
  <si>
    <t>DIAN ANUGRAH PERTIWI</t>
  </si>
  <si>
    <t>MOKTIKA SADI PUTRI SIDHARTANI</t>
  </si>
  <si>
    <t>Pemahaman Matematis</t>
  </si>
  <si>
    <t>Koneksi Matematis</t>
  </si>
  <si>
    <t>SHELIA DWI UTAMI</t>
  </si>
  <si>
    <t>RIYANI INTAN SHAFIRA</t>
  </si>
  <si>
    <t>SABRINA KHAIRUNNISA</t>
  </si>
  <si>
    <t>SALMAN FARIDY FEBRYAN</t>
  </si>
  <si>
    <t>M. LATIEF MEDIYAN</t>
  </si>
  <si>
    <t>ARIQ ARKHAN HARYANTO</t>
  </si>
  <si>
    <t>ARYATAMA PUTRA FIRDAUS</t>
  </si>
  <si>
    <t>YUNITA PUTRI LARASANTI</t>
  </si>
  <si>
    <t>SALMA AFIFAH</t>
  </si>
  <si>
    <t>VIONA ANANDA PUTERI</t>
  </si>
  <si>
    <t>CHADIJAH R ADAWIYAH</t>
  </si>
  <si>
    <t>ARIFA RAHIM</t>
  </si>
  <si>
    <t>AUDRIA HAIFA HUMAIRA</t>
  </si>
  <si>
    <t>CHAIRUNISA HASNA ALIFAH</t>
  </si>
  <si>
    <t>FEBY DEVIKA</t>
  </si>
  <si>
    <t>PRASTIWI YUNITA PURNAMA</t>
  </si>
  <si>
    <t>ROYAN DEPUTRA</t>
  </si>
  <si>
    <t>ANDI ALIF</t>
  </si>
  <si>
    <t>RAIHAN RAMADHAN</t>
  </si>
  <si>
    <t>LYVIA ASYARA SYAAF</t>
  </si>
  <si>
    <t>RAIHANA ALTOF</t>
  </si>
  <si>
    <t>ALDY SATRIAYUDA</t>
  </si>
  <si>
    <t>ARIF QISTAN SAMUDRA ILMA</t>
  </si>
  <si>
    <t>DAFFA MUHAMMAD ZUANDI</t>
  </si>
  <si>
    <t>HAIKAL AHMAD FADLIL</t>
  </si>
  <si>
    <t>KEVIN FARIDZKY ARVIENSYAH</t>
  </si>
  <si>
    <t>NAURA FASYA GHASSANI</t>
  </si>
  <si>
    <t>RADEN AURA TSABITA HAZNA GHOSSANIDEWI</t>
  </si>
  <si>
    <t>MOHAMAD DAFFA PUTRA UTAMA NOERADIANA</t>
  </si>
  <si>
    <t>THEODORUS WENSAN FEBRUANTO</t>
  </si>
  <si>
    <t>ARIS PUTRA MADYA</t>
  </si>
  <si>
    <t>Pre R</t>
  </si>
  <si>
    <t>Post R</t>
  </si>
  <si>
    <t>N-Gain</t>
  </si>
  <si>
    <t>TOTAL</t>
  </si>
  <si>
    <r>
      <rPr>
        <b/>
        <i/>
        <sz val="11"/>
        <color theme="1"/>
        <rFont val="Calibri"/>
        <family val="2"/>
        <scheme val="minor"/>
      </rPr>
      <t>Self-concept</t>
    </r>
    <r>
      <rPr>
        <b/>
        <sz val="11"/>
        <color theme="1"/>
        <rFont val="Calibri"/>
        <family val="2"/>
        <scheme val="minor"/>
      </rPr>
      <t xml:space="preserve"> Matematis</t>
    </r>
  </si>
  <si>
    <t>tinggi:</t>
  </si>
  <si>
    <t xml:space="preserve">sedang: </t>
  </si>
  <si>
    <t>rendah:</t>
  </si>
  <si>
    <t>Pre T</t>
  </si>
  <si>
    <t>Post T</t>
  </si>
  <si>
    <t>Pre S</t>
  </si>
  <si>
    <t>Post S</t>
  </si>
  <si>
    <t>DATA MENTAH KELAS DENGAN PENDEKATAN SAINTIFIK</t>
  </si>
  <si>
    <r>
      <t xml:space="preserve">DATA MENTAH KELAS DENGAN PENDEKATAN </t>
    </r>
    <r>
      <rPr>
        <b/>
        <i/>
        <sz val="11"/>
        <color theme="1"/>
        <rFont val="Calibri"/>
        <family val="2"/>
        <scheme val="minor"/>
      </rPr>
      <t>RECIPROCAL TEACHING</t>
    </r>
  </si>
  <si>
    <t>Kriteria N-Gain</t>
  </si>
  <si>
    <r>
      <t xml:space="preserve">Kriteria </t>
    </r>
    <r>
      <rPr>
        <b/>
        <i/>
        <sz val="11"/>
        <color theme="1"/>
        <rFont val="Calibri"/>
        <family val="2"/>
        <scheme val="minor"/>
      </rPr>
      <t>Self-C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</si>
</sst>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2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 applyProtection="1">
      <alignment horizontal="left" vertical="center"/>
      <protection locked="0"/>
    </xf>
    <xf numFmtId="0" fontId="4" fillId="0" borderId="7" xfId="0" applyFont="1" applyFill="1" applyBorder="1" applyAlignment="1" applyProtection="1">
      <alignment horizontal="left" vertical="center"/>
      <protection locked="0"/>
    </xf>
    <xf numFmtId="0" fontId="2" fillId="0" borderId="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Alignment="1"/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1" fillId="3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0" xfId="0" applyBorder="1" applyAlignment="1">
      <alignment vertical="center"/>
    </xf>
    <xf numFmtId="0" fontId="5" fillId="3" borderId="1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4" borderId="15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0" fillId="4" borderId="1" xfId="0" applyFill="1" applyBorder="1"/>
    <xf numFmtId="0" fontId="0" fillId="4" borderId="7" xfId="0" applyFill="1" applyBorder="1"/>
    <xf numFmtId="0" fontId="0" fillId="4" borderId="3" xfId="0" applyFill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0" fillId="0" borderId="0" xfId="0" applyBorder="1" applyAlignment="1"/>
    <xf numFmtId="0" fontId="2" fillId="0" borderId="0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0" fontId="1" fillId="8" borderId="2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3" borderId="9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4" borderId="2" xfId="0" applyFill="1" applyBorder="1"/>
    <xf numFmtId="0" fontId="0" fillId="4" borderId="24" xfId="0" applyFill="1" applyBorder="1"/>
    <xf numFmtId="0" fontId="5" fillId="2" borderId="4" xfId="0" applyFont="1" applyFill="1" applyBorder="1" applyAlignment="1">
      <alignment horizontal="center"/>
    </xf>
    <xf numFmtId="0" fontId="1" fillId="0" borderId="0" xfId="0" applyFont="1" applyBorder="1"/>
    <xf numFmtId="0" fontId="0" fillId="3" borderId="13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7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6" xfId="0" applyBorder="1"/>
    <xf numFmtId="0" fontId="0" fillId="4" borderId="9" xfId="0" applyFill="1" applyBorder="1"/>
    <xf numFmtId="0" fontId="1" fillId="2" borderId="9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6" fillId="7" borderId="22" xfId="0" applyFont="1" applyFill="1" applyBorder="1" applyAlignment="1">
      <alignment horizontal="center" vertical="center"/>
    </xf>
    <xf numFmtId="0" fontId="0" fillId="4" borderId="12" xfId="0" applyFill="1" applyBorder="1"/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1"/>
  <sheetViews>
    <sheetView tabSelected="1" workbookViewId="0">
      <selection sqref="A1:Q1"/>
    </sheetView>
  </sheetViews>
  <sheetFormatPr defaultRowHeight="15" x14ac:dyDescent="0.25"/>
  <cols>
    <col min="1" max="1" width="4.7109375" customWidth="1"/>
    <col min="2" max="2" width="31.5703125" customWidth="1"/>
    <col min="7" max="7" width="8.28515625" customWidth="1"/>
    <col min="11" max="11" width="8.28515625" customWidth="1"/>
    <col min="12" max="13" width="13.28515625" hidden="1" customWidth="1"/>
    <col min="14" max="14" width="2.7109375" hidden="1" customWidth="1"/>
    <col min="15" max="15" width="10.42578125" customWidth="1"/>
    <col min="16" max="16" width="12" bestFit="1" customWidth="1"/>
    <col min="17" max="17" width="8.28515625" customWidth="1"/>
    <col min="18" max="23" width="2.7109375" customWidth="1"/>
    <col min="25" max="31" width="2.7109375" customWidth="1"/>
  </cols>
  <sheetData>
    <row r="1" spans="1:33" x14ac:dyDescent="0.25">
      <c r="A1" s="112" t="s">
        <v>81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</row>
    <row r="2" spans="1:33" x14ac:dyDescent="0.25">
      <c r="P2" s="1"/>
    </row>
    <row r="3" spans="1:33" x14ac:dyDescent="0.25">
      <c r="A3" s="120" t="s">
        <v>1</v>
      </c>
      <c r="B3" s="120" t="s">
        <v>0</v>
      </c>
      <c r="C3" s="122" t="s">
        <v>2</v>
      </c>
      <c r="D3" s="114" t="s">
        <v>36</v>
      </c>
      <c r="E3" s="115"/>
      <c r="F3" s="115"/>
      <c r="G3" s="116"/>
      <c r="H3" s="117" t="s">
        <v>37</v>
      </c>
      <c r="I3" s="118"/>
      <c r="J3" s="118"/>
      <c r="K3" s="119"/>
      <c r="L3" s="108" t="s">
        <v>73</v>
      </c>
      <c r="M3" s="109"/>
      <c r="N3" s="33"/>
      <c r="O3" s="110" t="s">
        <v>73</v>
      </c>
      <c r="P3" s="110"/>
      <c r="Q3" s="111"/>
      <c r="R3" s="33"/>
      <c r="S3" s="33"/>
      <c r="T3" s="33"/>
      <c r="U3" s="33"/>
      <c r="V3" s="33"/>
      <c r="W3" s="33"/>
      <c r="X3" s="1"/>
      <c r="Y3" s="106"/>
      <c r="Z3" s="106"/>
      <c r="AA3" s="106"/>
      <c r="AB3" s="106"/>
      <c r="AC3" s="106"/>
      <c r="AD3" s="106"/>
      <c r="AE3" s="106"/>
      <c r="AF3" s="107"/>
      <c r="AG3" s="107"/>
    </row>
    <row r="4" spans="1:33" ht="30" x14ac:dyDescent="0.25">
      <c r="A4" s="121"/>
      <c r="B4" s="121"/>
      <c r="C4" s="123"/>
      <c r="D4" s="12" t="s">
        <v>77</v>
      </c>
      <c r="E4" s="12" t="s">
        <v>78</v>
      </c>
      <c r="F4" s="12" t="s">
        <v>71</v>
      </c>
      <c r="G4" s="96" t="s">
        <v>83</v>
      </c>
      <c r="H4" s="25" t="s">
        <v>77</v>
      </c>
      <c r="I4" s="13" t="s">
        <v>78</v>
      </c>
      <c r="J4" s="13" t="s">
        <v>71</v>
      </c>
      <c r="K4" s="98" t="s">
        <v>83</v>
      </c>
      <c r="L4" s="35" t="s">
        <v>69</v>
      </c>
      <c r="M4" s="36" t="s">
        <v>70</v>
      </c>
      <c r="N4" s="19"/>
      <c r="O4" s="70" t="s">
        <v>79</v>
      </c>
      <c r="P4" s="70" t="s">
        <v>80</v>
      </c>
      <c r="Q4" s="97" t="s">
        <v>84</v>
      </c>
      <c r="R4" s="19"/>
      <c r="S4" s="19"/>
      <c r="T4" s="19"/>
      <c r="U4" s="19"/>
      <c r="V4" s="19"/>
      <c r="W4" s="19"/>
      <c r="X4" s="1"/>
      <c r="Y4" s="20"/>
      <c r="Z4" s="20"/>
      <c r="AA4" s="20"/>
      <c r="AB4" s="20"/>
      <c r="AC4" s="20"/>
      <c r="AD4" s="20"/>
      <c r="AE4" s="20"/>
      <c r="AF4" s="107"/>
      <c r="AG4" s="107"/>
    </row>
    <row r="5" spans="1:33" x14ac:dyDescent="0.25">
      <c r="A5" s="2">
        <v>1</v>
      </c>
      <c r="B5" s="14" t="s">
        <v>38</v>
      </c>
      <c r="C5" s="15" t="s">
        <v>4</v>
      </c>
      <c r="D5" s="79">
        <v>8</v>
      </c>
      <c r="E5" s="79">
        <v>19</v>
      </c>
      <c r="F5" s="79">
        <f t="shared" ref="F5:F34" si="0">(E5-D5)/(28-D5)</f>
        <v>0.55000000000000004</v>
      </c>
      <c r="G5" s="26" t="str">
        <f>IF(F5&lt;0.3,"Rendah",IF(F5&gt;0.7,"Tinggi","Sedang"))</f>
        <v>Sedang</v>
      </c>
      <c r="H5" s="73">
        <v>15</v>
      </c>
      <c r="I5" s="74">
        <v>23</v>
      </c>
      <c r="J5" s="74">
        <f t="shared" ref="J5:J34" si="1">(I5-H5)/(28-H5)</f>
        <v>0.61538461538461542</v>
      </c>
      <c r="K5" s="42" t="str">
        <f>IF(J5&lt;0.3,"Rendah",IF(J5&gt;0.7,"Tinggi","Sedang"))</f>
        <v>Sedang</v>
      </c>
      <c r="L5" s="50">
        <v>59.19309316706395</v>
      </c>
      <c r="M5" s="50">
        <v>93.643081531781547</v>
      </c>
      <c r="N5" s="19"/>
      <c r="O5" s="50">
        <v>70.691380778764852</v>
      </c>
      <c r="P5" s="50">
        <v>106.27256106352527</v>
      </c>
      <c r="Q5" s="92" t="str">
        <f>IF(P5&lt;75,"Rendah",IF(P5&gt;117,"Tinggi","Sedang"))</f>
        <v>Sedang</v>
      </c>
      <c r="R5" s="19"/>
      <c r="S5" s="19"/>
      <c r="T5" s="19"/>
      <c r="U5" s="19"/>
      <c r="V5" s="19"/>
      <c r="W5" s="19"/>
      <c r="X5" s="1"/>
      <c r="Y5" s="20"/>
      <c r="Z5" s="20"/>
      <c r="AA5" s="20"/>
      <c r="AB5" s="20"/>
      <c r="AC5" s="20"/>
      <c r="AD5" s="20"/>
      <c r="AE5" s="20"/>
      <c r="AF5" s="23"/>
      <c r="AG5" s="23"/>
    </row>
    <row r="6" spans="1:33" ht="15.75" thickBot="1" x14ac:dyDescent="0.3">
      <c r="A6" s="29">
        <v>2</v>
      </c>
      <c r="B6" s="14" t="s">
        <v>39</v>
      </c>
      <c r="C6" s="15" t="s">
        <v>4</v>
      </c>
      <c r="D6" s="79">
        <v>9</v>
      </c>
      <c r="E6" s="79">
        <v>22</v>
      </c>
      <c r="F6" s="79">
        <f t="shared" si="0"/>
        <v>0.68421052631578949</v>
      </c>
      <c r="G6" s="26" t="str">
        <f t="shared" ref="G6:G34" si="2">IF(F6&lt;0.3,"Rendah",IF(F6&gt;0.7,"Tinggi","Sedang"))</f>
        <v>Sedang</v>
      </c>
      <c r="H6" s="73">
        <v>14</v>
      </c>
      <c r="I6" s="74">
        <v>28</v>
      </c>
      <c r="J6" s="74">
        <f t="shared" si="1"/>
        <v>1</v>
      </c>
      <c r="K6" s="62" t="str">
        <f t="shared" ref="K6:K34" si="3">IF(J6&lt;0.3,"Rendah",IF(J6&gt;0.7,"Tinggi","Sedang"))</f>
        <v>Tinggi</v>
      </c>
      <c r="L6" s="50">
        <v>112.42702358123614</v>
      </c>
      <c r="M6" s="50">
        <v>95.012330673948682</v>
      </c>
      <c r="N6" s="19"/>
      <c r="O6" s="50">
        <v>123.97398759071103</v>
      </c>
      <c r="P6" s="50">
        <v>120.1943985910428</v>
      </c>
      <c r="Q6" s="62" t="str">
        <f t="shared" ref="Q6:Q34" si="4">IF(P6&lt;75,"Rendah",IF(P6&gt;117,"Tinggi","Sedang"))</f>
        <v>Tinggi</v>
      </c>
      <c r="R6" s="19"/>
      <c r="S6" s="93"/>
      <c r="T6" s="19"/>
      <c r="U6" s="69"/>
      <c r="V6" s="19"/>
      <c r="W6" s="19"/>
      <c r="X6" s="1"/>
      <c r="Y6" s="20"/>
      <c r="Z6" s="20"/>
      <c r="AA6" s="20"/>
      <c r="AB6" s="20"/>
      <c r="AC6" s="20"/>
      <c r="AD6" s="20"/>
      <c r="AE6" s="20"/>
      <c r="AF6" s="23"/>
      <c r="AG6" s="23"/>
    </row>
    <row r="7" spans="1:33" ht="15.75" thickTop="1" x14ac:dyDescent="0.25">
      <c r="A7" s="29">
        <v>3</v>
      </c>
      <c r="B7" s="14" t="s">
        <v>40</v>
      </c>
      <c r="C7" s="15" t="s">
        <v>4</v>
      </c>
      <c r="D7" s="79">
        <v>8</v>
      </c>
      <c r="E7" s="79">
        <v>21</v>
      </c>
      <c r="F7" s="79">
        <f t="shared" si="0"/>
        <v>0.65</v>
      </c>
      <c r="G7" s="26" t="str">
        <f t="shared" si="2"/>
        <v>Sedang</v>
      </c>
      <c r="H7" s="73">
        <v>10</v>
      </c>
      <c r="I7" s="74">
        <v>23</v>
      </c>
      <c r="J7" s="74">
        <f t="shared" si="1"/>
        <v>0.72222222222222221</v>
      </c>
      <c r="K7" s="62" t="str">
        <f t="shared" si="3"/>
        <v>Tinggi</v>
      </c>
      <c r="L7" s="50">
        <v>95.122457257527415</v>
      </c>
      <c r="M7" s="50">
        <v>106.2255819360263</v>
      </c>
      <c r="N7" s="19"/>
      <c r="O7" s="50">
        <v>107.09853719783663</v>
      </c>
      <c r="P7" s="50">
        <v>104.87879627494394</v>
      </c>
      <c r="Q7" s="92" t="str">
        <f t="shared" si="4"/>
        <v>Sedang</v>
      </c>
      <c r="R7" s="19"/>
      <c r="S7" s="19"/>
      <c r="T7" s="19"/>
      <c r="U7" s="19"/>
      <c r="V7" s="19"/>
      <c r="W7" s="19"/>
      <c r="X7" s="1"/>
      <c r="Y7" s="20"/>
      <c r="Z7" s="20"/>
      <c r="AA7" s="20"/>
      <c r="AB7" s="20"/>
      <c r="AC7" s="20"/>
      <c r="AD7" s="20"/>
      <c r="AE7" s="20"/>
      <c r="AF7" s="23"/>
      <c r="AG7" s="23"/>
    </row>
    <row r="8" spans="1:33" x14ac:dyDescent="0.25">
      <c r="A8" s="29">
        <v>4</v>
      </c>
      <c r="B8" s="14" t="s">
        <v>41</v>
      </c>
      <c r="C8" s="15" t="s">
        <v>4</v>
      </c>
      <c r="D8" s="79">
        <v>7</v>
      </c>
      <c r="E8" s="79">
        <v>22</v>
      </c>
      <c r="F8" s="79">
        <f t="shared" si="0"/>
        <v>0.7142857142857143</v>
      </c>
      <c r="G8" s="57" t="str">
        <f t="shared" si="2"/>
        <v>Tinggi</v>
      </c>
      <c r="H8" s="73">
        <v>13</v>
      </c>
      <c r="I8" s="74">
        <v>24</v>
      </c>
      <c r="J8" s="74">
        <f t="shared" si="1"/>
        <v>0.73333333333333328</v>
      </c>
      <c r="K8" s="62" t="str">
        <f t="shared" si="3"/>
        <v>Tinggi</v>
      </c>
      <c r="L8" s="50">
        <v>79.894658144652368</v>
      </c>
      <c r="M8" s="50">
        <v>82.93112106955823</v>
      </c>
      <c r="N8" s="19"/>
      <c r="O8" s="50">
        <v>91.329980892823684</v>
      </c>
      <c r="P8" s="50">
        <v>95.520314561817344</v>
      </c>
      <c r="Q8" s="92" t="str">
        <f t="shared" si="4"/>
        <v>Sedang</v>
      </c>
      <c r="R8" s="19"/>
      <c r="S8" s="19"/>
      <c r="T8" s="19"/>
      <c r="U8" s="19"/>
      <c r="V8" s="19"/>
      <c r="W8" s="19"/>
      <c r="X8" s="1"/>
      <c r="Y8" s="20"/>
      <c r="Z8" s="20"/>
      <c r="AA8" s="20"/>
      <c r="AB8" s="20"/>
      <c r="AC8" s="20"/>
      <c r="AD8" s="20"/>
      <c r="AE8" s="20"/>
      <c r="AF8" s="23"/>
      <c r="AG8" s="23"/>
    </row>
    <row r="9" spans="1:33" x14ac:dyDescent="0.25">
      <c r="A9" s="29">
        <v>5</v>
      </c>
      <c r="B9" s="14" t="s">
        <v>42</v>
      </c>
      <c r="C9" s="15" t="s">
        <v>4</v>
      </c>
      <c r="D9" s="79">
        <v>7</v>
      </c>
      <c r="E9" s="79">
        <v>17</v>
      </c>
      <c r="F9" s="79">
        <f t="shared" si="0"/>
        <v>0.47619047619047616</v>
      </c>
      <c r="G9" s="26" t="str">
        <f t="shared" si="2"/>
        <v>Sedang</v>
      </c>
      <c r="H9" s="73">
        <v>5</v>
      </c>
      <c r="I9" s="74">
        <v>20</v>
      </c>
      <c r="J9" s="74">
        <f t="shared" si="1"/>
        <v>0.65217391304347827</v>
      </c>
      <c r="K9" s="42" t="str">
        <f t="shared" si="3"/>
        <v>Sedang</v>
      </c>
      <c r="L9" s="50">
        <v>103.15012529508236</v>
      </c>
      <c r="M9" s="50">
        <v>62.862644412653104</v>
      </c>
      <c r="N9" s="19"/>
      <c r="O9" s="50">
        <v>115.03321135708889</v>
      </c>
      <c r="P9" s="50">
        <v>75.372426872949106</v>
      </c>
      <c r="Q9" s="92" t="str">
        <f t="shared" si="4"/>
        <v>Sedang</v>
      </c>
      <c r="R9" s="19"/>
      <c r="S9" s="19"/>
      <c r="T9" s="19"/>
      <c r="U9" s="19"/>
      <c r="V9" s="19"/>
      <c r="W9" s="19"/>
      <c r="X9" s="1"/>
      <c r="Y9" s="20"/>
      <c r="Z9" s="20"/>
      <c r="AA9" s="20"/>
      <c r="AB9" s="20"/>
      <c r="AC9" s="20"/>
      <c r="AD9" s="20"/>
      <c r="AE9" s="20"/>
      <c r="AF9" s="23"/>
      <c r="AG9" s="23"/>
    </row>
    <row r="10" spans="1:33" x14ac:dyDescent="0.25">
      <c r="A10" s="29">
        <v>6</v>
      </c>
      <c r="B10" s="14" t="s">
        <v>43</v>
      </c>
      <c r="C10" s="15" t="s">
        <v>4</v>
      </c>
      <c r="D10" s="79">
        <v>4</v>
      </c>
      <c r="E10" s="79">
        <v>16</v>
      </c>
      <c r="F10" s="79">
        <f t="shared" si="0"/>
        <v>0.5</v>
      </c>
      <c r="G10" s="26" t="str">
        <f t="shared" si="2"/>
        <v>Sedang</v>
      </c>
      <c r="H10" s="73">
        <v>7</v>
      </c>
      <c r="I10" s="74">
        <v>20</v>
      </c>
      <c r="J10" s="74">
        <f t="shared" si="1"/>
        <v>0.61904761904761907</v>
      </c>
      <c r="K10" s="42" t="str">
        <f t="shared" si="3"/>
        <v>Sedang</v>
      </c>
      <c r="L10" s="50">
        <v>91.165113465002037</v>
      </c>
      <c r="M10" s="50">
        <v>93.409793917718488</v>
      </c>
      <c r="N10" s="19"/>
      <c r="O10" s="50">
        <v>102.90136945199905</v>
      </c>
      <c r="P10" s="50">
        <v>105.37485544109812</v>
      </c>
      <c r="Q10" s="92" t="str">
        <f t="shared" si="4"/>
        <v>Sedang</v>
      </c>
      <c r="R10" s="19"/>
      <c r="S10" s="19"/>
      <c r="T10" s="19"/>
      <c r="U10" s="19"/>
      <c r="V10" s="19"/>
      <c r="W10" s="19"/>
      <c r="X10" s="1"/>
      <c r="Y10" s="20"/>
      <c r="Z10" s="20"/>
      <c r="AA10" s="20"/>
      <c r="AB10" s="20"/>
      <c r="AC10" s="20"/>
      <c r="AD10" s="20"/>
      <c r="AE10" s="20"/>
      <c r="AF10" s="23"/>
      <c r="AG10" s="23"/>
    </row>
    <row r="11" spans="1:33" x14ac:dyDescent="0.25">
      <c r="A11" s="29">
        <v>7</v>
      </c>
      <c r="B11" s="14" t="s">
        <v>44</v>
      </c>
      <c r="C11" s="15" t="s">
        <v>4</v>
      </c>
      <c r="D11" s="79">
        <v>6</v>
      </c>
      <c r="E11" s="79">
        <v>20</v>
      </c>
      <c r="F11" s="79">
        <f t="shared" si="0"/>
        <v>0.63636363636363635</v>
      </c>
      <c r="G11" s="26" t="str">
        <f t="shared" si="2"/>
        <v>Sedang</v>
      </c>
      <c r="H11" s="73">
        <v>12</v>
      </c>
      <c r="I11" s="74">
        <v>23</v>
      </c>
      <c r="J11" s="74">
        <f t="shared" si="1"/>
        <v>0.6875</v>
      </c>
      <c r="K11" s="42" t="str">
        <f t="shared" si="3"/>
        <v>Sedang</v>
      </c>
      <c r="L11" s="50">
        <v>105.76670890375125</v>
      </c>
      <c r="M11" s="50">
        <v>74.503419859961227</v>
      </c>
      <c r="N11" s="19"/>
      <c r="O11" s="50">
        <v>116.92165166257087</v>
      </c>
      <c r="P11" s="50">
        <v>87.491476310519886</v>
      </c>
      <c r="Q11" s="92" t="str">
        <f t="shared" si="4"/>
        <v>Sedang</v>
      </c>
      <c r="R11" s="19"/>
      <c r="S11" s="19"/>
      <c r="T11" s="19"/>
      <c r="U11" s="19"/>
      <c r="V11" s="19"/>
      <c r="W11" s="19"/>
      <c r="X11" s="1"/>
      <c r="Y11" s="20"/>
      <c r="Z11" s="20"/>
      <c r="AA11" s="20"/>
      <c r="AB11" s="20"/>
      <c r="AC11" s="20"/>
      <c r="AD11" s="20"/>
      <c r="AE11" s="20"/>
      <c r="AF11" s="23"/>
      <c r="AG11" s="23"/>
    </row>
    <row r="12" spans="1:33" x14ac:dyDescent="0.25">
      <c r="A12" s="29">
        <v>8</v>
      </c>
      <c r="B12" s="14" t="s">
        <v>45</v>
      </c>
      <c r="C12" s="15" t="s">
        <v>4</v>
      </c>
      <c r="D12" s="79">
        <v>5</v>
      </c>
      <c r="E12" s="79">
        <v>24</v>
      </c>
      <c r="F12" s="79">
        <f t="shared" si="0"/>
        <v>0.82608695652173914</v>
      </c>
      <c r="G12" s="57" t="str">
        <f t="shared" si="2"/>
        <v>Tinggi</v>
      </c>
      <c r="H12" s="73">
        <v>10</v>
      </c>
      <c r="I12" s="74">
        <v>24</v>
      </c>
      <c r="J12" s="74">
        <f t="shared" si="1"/>
        <v>0.77777777777777779</v>
      </c>
      <c r="K12" s="62" t="str">
        <f t="shared" si="3"/>
        <v>Tinggi</v>
      </c>
      <c r="L12" s="50">
        <v>85.434695052386104</v>
      </c>
      <c r="M12" s="50">
        <v>103.78647629722974</v>
      </c>
      <c r="N12" s="19"/>
      <c r="O12" s="50">
        <v>96.788980275747022</v>
      </c>
      <c r="P12" s="50">
        <v>115.61732704802057</v>
      </c>
      <c r="Q12" s="92" t="str">
        <f t="shared" si="4"/>
        <v>Sedang</v>
      </c>
      <c r="R12" s="19"/>
      <c r="S12" s="19"/>
      <c r="T12" s="19"/>
      <c r="U12" s="19"/>
      <c r="V12" s="19"/>
      <c r="W12" s="19"/>
      <c r="X12" s="1"/>
      <c r="Y12" s="20"/>
      <c r="Z12" s="20"/>
      <c r="AA12" s="20"/>
      <c r="AB12" s="20"/>
      <c r="AC12" s="20"/>
      <c r="AD12" s="20"/>
      <c r="AE12" s="20"/>
      <c r="AF12" s="23"/>
      <c r="AG12" s="23"/>
    </row>
    <row r="13" spans="1:33" ht="15.75" thickBot="1" x14ac:dyDescent="0.3">
      <c r="A13" s="89">
        <v>9</v>
      </c>
      <c r="B13" s="17" t="s">
        <v>46</v>
      </c>
      <c r="C13" s="18" t="s">
        <v>4</v>
      </c>
      <c r="D13" s="80">
        <v>6</v>
      </c>
      <c r="E13" s="80">
        <v>21</v>
      </c>
      <c r="F13" s="80">
        <f t="shared" si="0"/>
        <v>0.68181818181818177</v>
      </c>
      <c r="G13" s="27" t="str">
        <f t="shared" si="2"/>
        <v>Sedang</v>
      </c>
      <c r="H13" s="75">
        <v>10</v>
      </c>
      <c r="I13" s="76">
        <v>21</v>
      </c>
      <c r="J13" s="76">
        <f t="shared" si="1"/>
        <v>0.61111111111111116</v>
      </c>
      <c r="K13" s="43" t="str">
        <f t="shared" si="3"/>
        <v>Sedang</v>
      </c>
      <c r="L13" s="50">
        <v>94.097982930366896</v>
      </c>
      <c r="M13" s="51">
        <v>90.742157608683698</v>
      </c>
      <c r="N13" s="19"/>
      <c r="O13" s="50">
        <v>105.77766871066059</v>
      </c>
      <c r="P13" s="51">
        <v>103.28507584264088</v>
      </c>
      <c r="Q13" s="99" t="str">
        <f t="shared" si="4"/>
        <v>Sedang</v>
      </c>
      <c r="R13" s="19"/>
      <c r="S13" s="19"/>
      <c r="T13" s="19"/>
      <c r="U13" s="19"/>
      <c r="V13" s="19"/>
      <c r="W13" s="19"/>
      <c r="X13" s="1"/>
      <c r="Y13" s="20"/>
      <c r="Z13" s="20"/>
      <c r="AA13" s="20"/>
      <c r="AB13" s="20"/>
      <c r="AC13" s="20"/>
      <c r="AD13" s="20"/>
      <c r="AE13" s="20"/>
      <c r="AF13" s="23"/>
      <c r="AG13" s="23"/>
    </row>
    <row r="14" spans="1:33" ht="15.75" thickTop="1" x14ac:dyDescent="0.25">
      <c r="A14" s="90">
        <v>10</v>
      </c>
      <c r="B14" s="16" t="s">
        <v>47</v>
      </c>
      <c r="C14" s="66" t="s">
        <v>18</v>
      </c>
      <c r="D14" s="81">
        <v>6</v>
      </c>
      <c r="E14" s="81">
        <v>20</v>
      </c>
      <c r="F14" s="81">
        <f t="shared" si="0"/>
        <v>0.63636363636363635</v>
      </c>
      <c r="G14" s="28" t="str">
        <f t="shared" si="2"/>
        <v>Sedang</v>
      </c>
      <c r="H14" s="77">
        <v>11</v>
      </c>
      <c r="I14" s="78">
        <v>20</v>
      </c>
      <c r="J14" s="78">
        <f t="shared" si="1"/>
        <v>0.52941176470588236</v>
      </c>
      <c r="K14" s="44" t="str">
        <f t="shared" si="3"/>
        <v>Sedang</v>
      </c>
      <c r="L14" s="50">
        <v>66.157377708306313</v>
      </c>
      <c r="M14" s="52">
        <v>80.00010394479105</v>
      </c>
      <c r="N14" s="19"/>
      <c r="O14" s="50">
        <v>78.237062815221805</v>
      </c>
      <c r="P14" s="52">
        <v>92.462912601908769</v>
      </c>
      <c r="Q14" s="100" t="str">
        <f t="shared" si="4"/>
        <v>Sedang</v>
      </c>
      <c r="R14" s="19"/>
      <c r="S14" s="19"/>
      <c r="T14" s="19"/>
      <c r="U14" s="19"/>
      <c r="V14" s="19"/>
      <c r="W14" s="19"/>
      <c r="X14" s="1"/>
      <c r="Y14" s="20"/>
      <c r="Z14" s="20"/>
      <c r="AA14" s="20"/>
      <c r="AB14" s="20"/>
      <c r="AC14" s="20"/>
      <c r="AD14" s="20"/>
      <c r="AE14" s="20"/>
      <c r="AF14" s="23"/>
      <c r="AG14" s="23"/>
    </row>
    <row r="15" spans="1:33" x14ac:dyDescent="0.25">
      <c r="A15" s="29">
        <v>11</v>
      </c>
      <c r="B15" s="14" t="s">
        <v>48</v>
      </c>
      <c r="C15" s="15" t="s">
        <v>18</v>
      </c>
      <c r="D15" s="79">
        <v>8</v>
      </c>
      <c r="E15" s="79">
        <v>20</v>
      </c>
      <c r="F15" s="79">
        <f t="shared" si="0"/>
        <v>0.6</v>
      </c>
      <c r="G15" s="26" t="str">
        <f t="shared" si="2"/>
        <v>Sedang</v>
      </c>
      <c r="H15" s="73">
        <v>11</v>
      </c>
      <c r="I15" s="74">
        <v>24</v>
      </c>
      <c r="J15" s="74">
        <f t="shared" si="1"/>
        <v>0.76470588235294112</v>
      </c>
      <c r="K15" s="62" t="str">
        <f t="shared" si="3"/>
        <v>Tinggi</v>
      </c>
      <c r="L15" s="50">
        <v>95.753218042244498</v>
      </c>
      <c r="M15" s="50">
        <v>98.225445595369067</v>
      </c>
      <c r="N15" s="19"/>
      <c r="O15" s="50">
        <v>107.4172712842133</v>
      </c>
      <c r="P15" s="50">
        <v>110.33694649159669</v>
      </c>
      <c r="Q15" s="92" t="str">
        <f t="shared" si="4"/>
        <v>Sedang</v>
      </c>
      <c r="R15" s="19"/>
      <c r="S15" s="19"/>
      <c r="T15" s="19"/>
      <c r="U15" s="19"/>
      <c r="V15" s="19"/>
      <c r="W15" s="19"/>
      <c r="X15" s="1"/>
      <c r="Y15" s="20"/>
      <c r="Z15" s="20"/>
      <c r="AA15" s="20"/>
      <c r="AB15" s="20"/>
      <c r="AC15" s="20"/>
      <c r="AD15" s="20"/>
      <c r="AE15" s="20"/>
      <c r="AF15" s="23"/>
      <c r="AG15" s="23"/>
    </row>
    <row r="16" spans="1:33" x14ac:dyDescent="0.25">
      <c r="A16" s="29">
        <v>12</v>
      </c>
      <c r="B16" s="14" t="s">
        <v>49</v>
      </c>
      <c r="C16" s="15" t="s">
        <v>18</v>
      </c>
      <c r="D16" s="79">
        <v>6</v>
      </c>
      <c r="E16" s="79">
        <v>25</v>
      </c>
      <c r="F16" s="79">
        <f t="shared" si="0"/>
        <v>0.86363636363636365</v>
      </c>
      <c r="G16" s="58" t="str">
        <f t="shared" si="2"/>
        <v>Tinggi</v>
      </c>
      <c r="H16" s="73">
        <v>6</v>
      </c>
      <c r="I16" s="74">
        <v>24</v>
      </c>
      <c r="J16" s="74">
        <f t="shared" si="1"/>
        <v>0.81818181818181823</v>
      </c>
      <c r="K16" s="62" t="str">
        <f t="shared" si="3"/>
        <v>Tinggi</v>
      </c>
      <c r="L16" s="50">
        <v>99.166955897519699</v>
      </c>
      <c r="M16" s="50">
        <v>81.925129014960575</v>
      </c>
      <c r="N16" s="19"/>
      <c r="O16" s="50">
        <v>110.80880638867336</v>
      </c>
      <c r="P16" s="50">
        <v>94.475994832599127</v>
      </c>
      <c r="Q16" s="92" t="str">
        <f t="shared" si="4"/>
        <v>Sedang</v>
      </c>
      <c r="R16" s="19"/>
      <c r="S16" s="19"/>
      <c r="T16" s="19"/>
      <c r="U16" s="19"/>
      <c r="V16" s="19"/>
      <c r="W16" s="19"/>
      <c r="X16" s="1"/>
      <c r="Y16" s="20"/>
      <c r="Z16" s="20"/>
      <c r="AA16" s="20"/>
      <c r="AB16" s="20"/>
      <c r="AC16" s="20"/>
      <c r="AD16" s="20"/>
      <c r="AE16" s="20"/>
      <c r="AF16" s="23"/>
      <c r="AG16" s="23"/>
    </row>
    <row r="17" spans="1:33" x14ac:dyDescent="0.25">
      <c r="A17" s="29">
        <v>13</v>
      </c>
      <c r="B17" s="14" t="s">
        <v>50</v>
      </c>
      <c r="C17" s="15" t="s">
        <v>18</v>
      </c>
      <c r="D17" s="79">
        <v>14</v>
      </c>
      <c r="E17" s="79">
        <v>24</v>
      </c>
      <c r="F17" s="79">
        <f t="shared" si="0"/>
        <v>0.7142857142857143</v>
      </c>
      <c r="G17" s="58" t="str">
        <f t="shared" si="2"/>
        <v>Tinggi</v>
      </c>
      <c r="H17" s="73">
        <v>13</v>
      </c>
      <c r="I17" s="74">
        <v>23</v>
      </c>
      <c r="J17" s="74">
        <f t="shared" si="1"/>
        <v>0.66666666666666663</v>
      </c>
      <c r="K17" s="42" t="str">
        <f t="shared" si="3"/>
        <v>Sedang</v>
      </c>
      <c r="L17" s="50">
        <v>148.96603735695606</v>
      </c>
      <c r="M17" s="50">
        <v>104.39507428008154</v>
      </c>
      <c r="N17" s="19"/>
      <c r="O17" s="50">
        <v>161.13898983288084</v>
      </c>
      <c r="P17" s="50">
        <v>116.17733675480955</v>
      </c>
      <c r="Q17" s="92" t="str">
        <f t="shared" si="4"/>
        <v>Sedang</v>
      </c>
      <c r="R17" s="19"/>
      <c r="S17" s="19"/>
      <c r="T17" s="19"/>
      <c r="U17" s="19"/>
      <c r="V17" s="19"/>
      <c r="W17" s="19"/>
      <c r="X17" s="1"/>
      <c r="Y17" s="20"/>
      <c r="Z17" s="20"/>
      <c r="AA17" s="20"/>
      <c r="AB17" s="20"/>
      <c r="AC17" s="20"/>
      <c r="AD17" s="20"/>
      <c r="AE17" s="20"/>
      <c r="AF17" s="23"/>
      <c r="AG17" s="23"/>
    </row>
    <row r="18" spans="1:33" x14ac:dyDescent="0.25">
      <c r="A18" s="29">
        <v>14</v>
      </c>
      <c r="B18" s="14" t="s">
        <v>51</v>
      </c>
      <c r="C18" s="15" t="s">
        <v>18</v>
      </c>
      <c r="D18" s="79">
        <v>7</v>
      </c>
      <c r="E18" s="79">
        <v>21</v>
      </c>
      <c r="F18" s="79">
        <f t="shared" si="0"/>
        <v>0.66666666666666663</v>
      </c>
      <c r="G18" s="26" t="str">
        <f t="shared" si="2"/>
        <v>Sedang</v>
      </c>
      <c r="H18" s="73">
        <v>9</v>
      </c>
      <c r="I18" s="74">
        <v>20</v>
      </c>
      <c r="J18" s="74">
        <f t="shared" si="1"/>
        <v>0.57894736842105265</v>
      </c>
      <c r="K18" s="42" t="str">
        <f t="shared" si="3"/>
        <v>Sedang</v>
      </c>
      <c r="L18" s="50">
        <v>90.29675001048561</v>
      </c>
      <c r="M18" s="50">
        <v>86.021495745104275</v>
      </c>
      <c r="N18" s="19"/>
      <c r="O18" s="50">
        <v>102.26456187419583</v>
      </c>
      <c r="P18" s="50">
        <v>86.633573330188497</v>
      </c>
      <c r="Q18" s="92" t="str">
        <f t="shared" si="4"/>
        <v>Sedang</v>
      </c>
      <c r="R18" s="19"/>
      <c r="S18" s="19"/>
      <c r="T18" s="19"/>
      <c r="U18" s="19"/>
      <c r="V18" s="19"/>
      <c r="W18" s="19"/>
      <c r="X18" s="1"/>
      <c r="Y18" s="20"/>
      <c r="Z18" s="20"/>
      <c r="AA18" s="20"/>
      <c r="AB18" s="20"/>
      <c r="AC18" s="20"/>
      <c r="AD18" s="20"/>
      <c r="AE18" s="20"/>
      <c r="AF18" s="23"/>
      <c r="AG18" s="23"/>
    </row>
    <row r="19" spans="1:33" x14ac:dyDescent="0.25">
      <c r="A19" s="90">
        <v>15</v>
      </c>
      <c r="B19" s="16" t="s">
        <v>52</v>
      </c>
      <c r="C19" s="66" t="s">
        <v>18</v>
      </c>
      <c r="D19" s="81">
        <v>7</v>
      </c>
      <c r="E19" s="81">
        <v>23</v>
      </c>
      <c r="F19" s="79">
        <f t="shared" si="0"/>
        <v>0.76190476190476186</v>
      </c>
      <c r="G19" s="58" t="str">
        <f t="shared" si="2"/>
        <v>Tinggi</v>
      </c>
      <c r="H19" s="77">
        <v>10</v>
      </c>
      <c r="I19" s="78">
        <v>26</v>
      </c>
      <c r="J19" s="74">
        <f t="shared" si="1"/>
        <v>0.88888888888888884</v>
      </c>
      <c r="K19" s="62" t="str">
        <f t="shared" si="3"/>
        <v>Tinggi</v>
      </c>
      <c r="L19" s="50">
        <v>88.567853506175908</v>
      </c>
      <c r="M19" s="50">
        <v>94.464264975171275</v>
      </c>
      <c r="N19" s="19"/>
      <c r="O19" s="50">
        <v>100.68843264023846</v>
      </c>
      <c r="P19" s="50">
        <v>113.89481817338611</v>
      </c>
      <c r="Q19" s="92" t="str">
        <f t="shared" si="4"/>
        <v>Sedang</v>
      </c>
      <c r="R19" s="19"/>
      <c r="S19" s="19"/>
      <c r="T19" s="19"/>
      <c r="U19" s="19"/>
      <c r="V19" s="19"/>
      <c r="W19" s="19"/>
      <c r="X19" s="1"/>
      <c r="Y19" s="20"/>
      <c r="Z19" s="20"/>
      <c r="AA19" s="20"/>
      <c r="AB19" s="20"/>
      <c r="AC19" s="20"/>
      <c r="AD19" s="20"/>
      <c r="AE19" s="20"/>
      <c r="AF19" s="23"/>
      <c r="AG19" s="23"/>
    </row>
    <row r="20" spans="1:33" x14ac:dyDescent="0.25">
      <c r="A20" s="29">
        <v>16</v>
      </c>
      <c r="B20" s="14" t="s">
        <v>53</v>
      </c>
      <c r="C20" s="15" t="s">
        <v>18</v>
      </c>
      <c r="D20" s="79">
        <v>9</v>
      </c>
      <c r="E20" s="79">
        <v>16</v>
      </c>
      <c r="F20" s="79">
        <f t="shared" si="0"/>
        <v>0.36842105263157893</v>
      </c>
      <c r="G20" s="26" t="str">
        <f t="shared" si="2"/>
        <v>Sedang</v>
      </c>
      <c r="H20" s="73">
        <v>11</v>
      </c>
      <c r="I20" s="74">
        <v>22</v>
      </c>
      <c r="J20" s="74">
        <f t="shared" si="1"/>
        <v>0.6470588235294118</v>
      </c>
      <c r="K20" s="42" t="str">
        <f t="shared" si="3"/>
        <v>Sedang</v>
      </c>
      <c r="L20" s="50">
        <v>96.395149959703531</v>
      </c>
      <c r="M20" s="50">
        <v>87.559163596356086</v>
      </c>
      <c r="N20" s="19"/>
      <c r="O20" s="50">
        <v>108.0466771317158</v>
      </c>
      <c r="P20" s="50">
        <v>100.11139067234062</v>
      </c>
      <c r="Q20" s="92" t="str">
        <f t="shared" si="4"/>
        <v>Sedang</v>
      </c>
      <c r="R20" s="19"/>
      <c r="S20" s="19"/>
      <c r="T20" s="19"/>
      <c r="U20" s="19"/>
      <c r="V20" s="19"/>
      <c r="W20" s="19"/>
      <c r="X20" s="1"/>
      <c r="Y20" s="20"/>
      <c r="Z20" s="20"/>
      <c r="AA20" s="20"/>
      <c r="AB20" s="20"/>
      <c r="AC20" s="20"/>
      <c r="AD20" s="20"/>
      <c r="AE20" s="20"/>
      <c r="AF20" s="23"/>
      <c r="AG20" s="23"/>
    </row>
    <row r="21" spans="1:33" x14ac:dyDescent="0.25">
      <c r="A21" s="29">
        <v>17</v>
      </c>
      <c r="B21" s="14" t="s">
        <v>54</v>
      </c>
      <c r="C21" s="15" t="s">
        <v>18</v>
      </c>
      <c r="D21" s="79">
        <v>3</v>
      </c>
      <c r="E21" s="79">
        <v>20</v>
      </c>
      <c r="F21" s="79">
        <f t="shared" si="0"/>
        <v>0.68</v>
      </c>
      <c r="G21" s="26" t="str">
        <f t="shared" si="2"/>
        <v>Sedang</v>
      </c>
      <c r="H21" s="73">
        <v>3</v>
      </c>
      <c r="I21" s="74">
        <v>21</v>
      </c>
      <c r="J21" s="74">
        <f t="shared" si="1"/>
        <v>0.72</v>
      </c>
      <c r="K21" s="62" t="str">
        <f t="shared" si="3"/>
        <v>Tinggi</v>
      </c>
      <c r="L21" s="50">
        <v>91.05279120139835</v>
      </c>
      <c r="M21" s="50">
        <v>98.012378679118584</v>
      </c>
      <c r="N21" s="19"/>
      <c r="O21" s="50">
        <v>102.73817706348697</v>
      </c>
      <c r="P21" s="50">
        <v>110.30445159373298</v>
      </c>
      <c r="Q21" s="92" t="str">
        <f t="shared" si="4"/>
        <v>Sedang</v>
      </c>
      <c r="R21" s="19"/>
      <c r="S21" s="19"/>
      <c r="T21" s="19"/>
      <c r="U21" s="19"/>
      <c r="V21" s="19"/>
      <c r="W21" s="19"/>
      <c r="X21" s="1"/>
      <c r="Y21" s="20"/>
      <c r="Z21" s="20"/>
      <c r="AA21" s="20"/>
      <c r="AB21" s="20"/>
      <c r="AC21" s="20"/>
      <c r="AD21" s="20"/>
      <c r="AE21" s="20"/>
      <c r="AF21" s="23"/>
      <c r="AG21" s="23"/>
    </row>
    <row r="22" spans="1:33" x14ac:dyDescent="0.25">
      <c r="A22" s="29">
        <v>18</v>
      </c>
      <c r="B22" s="14" t="s">
        <v>55</v>
      </c>
      <c r="C22" s="15" t="s">
        <v>18</v>
      </c>
      <c r="D22" s="79">
        <v>4</v>
      </c>
      <c r="E22" s="79">
        <v>18</v>
      </c>
      <c r="F22" s="79">
        <f t="shared" si="0"/>
        <v>0.58333333333333337</v>
      </c>
      <c r="G22" s="26" t="str">
        <f t="shared" si="2"/>
        <v>Sedang</v>
      </c>
      <c r="H22" s="73">
        <v>3</v>
      </c>
      <c r="I22" s="74">
        <v>24</v>
      </c>
      <c r="J22" s="74">
        <f t="shared" si="1"/>
        <v>0.84</v>
      </c>
      <c r="K22" s="62" t="str">
        <f t="shared" si="3"/>
        <v>Tinggi</v>
      </c>
      <c r="L22" s="50">
        <v>89.222466222022504</v>
      </c>
      <c r="M22" s="50">
        <v>96.248968590927475</v>
      </c>
      <c r="N22" s="19"/>
      <c r="O22" s="50">
        <v>100.88675666766977</v>
      </c>
      <c r="P22" s="50">
        <v>108.20584087225457</v>
      </c>
      <c r="Q22" s="92" t="str">
        <f t="shared" si="4"/>
        <v>Sedang</v>
      </c>
      <c r="R22" s="19"/>
      <c r="S22" s="19"/>
      <c r="T22" s="19"/>
      <c r="U22" s="19"/>
      <c r="V22" s="19"/>
      <c r="W22" s="19"/>
      <c r="X22" s="1"/>
      <c r="Y22" s="20"/>
      <c r="Z22" s="20"/>
      <c r="AA22" s="20"/>
      <c r="AB22" s="20"/>
      <c r="AC22" s="20"/>
      <c r="AD22" s="20"/>
      <c r="AE22" s="20"/>
      <c r="AF22" s="23"/>
      <c r="AG22" s="23"/>
    </row>
    <row r="23" spans="1:33" x14ac:dyDescent="0.25">
      <c r="A23" s="29">
        <v>19</v>
      </c>
      <c r="B23" s="14" t="s">
        <v>56</v>
      </c>
      <c r="C23" s="15" t="s">
        <v>18</v>
      </c>
      <c r="D23" s="79">
        <v>10</v>
      </c>
      <c r="E23" s="79">
        <v>14</v>
      </c>
      <c r="F23" s="79">
        <f t="shared" si="0"/>
        <v>0.22222222222222221</v>
      </c>
      <c r="G23" s="59" t="str">
        <f t="shared" si="2"/>
        <v>Rendah</v>
      </c>
      <c r="H23" s="73">
        <v>10</v>
      </c>
      <c r="I23" s="74">
        <v>17</v>
      </c>
      <c r="J23" s="74">
        <f t="shared" si="1"/>
        <v>0.3888888888888889</v>
      </c>
      <c r="K23" s="42" t="str">
        <f t="shared" si="3"/>
        <v>Sedang</v>
      </c>
      <c r="L23" s="50">
        <v>98.016607945566577</v>
      </c>
      <c r="M23" s="50">
        <v>87.970235084876194</v>
      </c>
      <c r="N23" s="19"/>
      <c r="O23" s="50">
        <v>109.47257742492572</v>
      </c>
      <c r="P23" s="50">
        <v>100.4639049443349</v>
      </c>
      <c r="Q23" s="92" t="str">
        <f t="shared" si="4"/>
        <v>Sedang</v>
      </c>
      <c r="R23" s="19"/>
      <c r="S23" s="19"/>
      <c r="T23" s="19"/>
      <c r="U23" s="19"/>
      <c r="V23" s="19"/>
      <c r="W23" s="19"/>
      <c r="X23" s="1"/>
      <c r="Y23" s="20"/>
      <c r="Z23" s="20"/>
      <c r="AA23" s="20"/>
      <c r="AB23" s="20"/>
      <c r="AC23" s="20"/>
      <c r="AD23" s="20"/>
      <c r="AE23" s="20"/>
      <c r="AF23" s="23"/>
      <c r="AG23" s="23"/>
    </row>
    <row r="24" spans="1:33" x14ac:dyDescent="0.25">
      <c r="A24" s="29">
        <v>20</v>
      </c>
      <c r="B24" s="14" t="s">
        <v>57</v>
      </c>
      <c r="C24" s="15" t="s">
        <v>18</v>
      </c>
      <c r="D24" s="79">
        <v>6</v>
      </c>
      <c r="E24" s="79">
        <v>22</v>
      </c>
      <c r="F24" s="79">
        <f t="shared" si="0"/>
        <v>0.72727272727272729</v>
      </c>
      <c r="G24" s="58" t="str">
        <f t="shared" si="2"/>
        <v>Tinggi</v>
      </c>
      <c r="H24" s="73">
        <v>10</v>
      </c>
      <c r="I24" s="74">
        <v>24</v>
      </c>
      <c r="J24" s="74">
        <f t="shared" si="1"/>
        <v>0.77777777777777779</v>
      </c>
      <c r="K24" s="62" t="str">
        <f t="shared" si="3"/>
        <v>Tinggi</v>
      </c>
      <c r="L24" s="50">
        <v>55.515878444782793</v>
      </c>
      <c r="M24" s="50">
        <v>108.15995336971615</v>
      </c>
      <c r="N24" s="19"/>
      <c r="O24" s="50">
        <v>67.005443733928942</v>
      </c>
      <c r="P24" s="50">
        <v>119.97842933854842</v>
      </c>
      <c r="Q24" s="62" t="str">
        <f t="shared" si="4"/>
        <v>Tinggi</v>
      </c>
      <c r="R24" s="19"/>
      <c r="S24" s="19"/>
      <c r="T24" s="19"/>
      <c r="U24" s="19"/>
      <c r="V24" s="19"/>
      <c r="W24" s="19"/>
      <c r="X24" s="1"/>
      <c r="Y24" s="20"/>
      <c r="Z24" s="20"/>
      <c r="AA24" s="20"/>
      <c r="AB24" s="20"/>
      <c r="AC24" s="20"/>
      <c r="AD24" s="20"/>
      <c r="AE24" s="20"/>
      <c r="AF24" s="23"/>
      <c r="AG24" s="23"/>
    </row>
    <row r="25" spans="1:33" x14ac:dyDescent="0.25">
      <c r="A25" s="29">
        <v>21</v>
      </c>
      <c r="B25" s="14" t="s">
        <v>58</v>
      </c>
      <c r="C25" s="15" t="s">
        <v>18</v>
      </c>
      <c r="D25" s="79">
        <v>8</v>
      </c>
      <c r="E25" s="79">
        <v>23</v>
      </c>
      <c r="F25" s="79">
        <f t="shared" si="0"/>
        <v>0.75</v>
      </c>
      <c r="G25" s="58" t="str">
        <f t="shared" si="2"/>
        <v>Tinggi</v>
      </c>
      <c r="H25" s="73">
        <v>14</v>
      </c>
      <c r="I25" s="74">
        <v>25</v>
      </c>
      <c r="J25" s="74">
        <f t="shared" si="1"/>
        <v>0.7857142857142857</v>
      </c>
      <c r="K25" s="62" t="str">
        <f t="shared" si="3"/>
        <v>Tinggi</v>
      </c>
      <c r="L25" s="50">
        <v>93.409523771179835</v>
      </c>
      <c r="M25" s="50">
        <v>114.95837364913051</v>
      </c>
      <c r="N25" s="19"/>
      <c r="O25" s="50">
        <v>104.94997494324775</v>
      </c>
      <c r="P25" s="50">
        <v>126.77251377294699</v>
      </c>
      <c r="Q25" s="62" t="str">
        <f t="shared" si="4"/>
        <v>Tinggi</v>
      </c>
      <c r="R25" s="19"/>
      <c r="S25" s="19"/>
      <c r="T25" s="19"/>
      <c r="U25" s="19"/>
      <c r="V25" s="19"/>
      <c r="W25" s="19"/>
      <c r="X25" s="1"/>
      <c r="Y25" s="20"/>
      <c r="Z25" s="20"/>
      <c r="AA25" s="20"/>
      <c r="AB25" s="20"/>
      <c r="AC25" s="20"/>
      <c r="AD25" s="20"/>
      <c r="AE25" s="20"/>
      <c r="AF25" s="23"/>
      <c r="AG25" s="23"/>
    </row>
    <row r="26" spans="1:33" x14ac:dyDescent="0.25">
      <c r="A26" s="29">
        <v>22</v>
      </c>
      <c r="B26" s="14" t="s">
        <v>59</v>
      </c>
      <c r="C26" s="15" t="s">
        <v>18</v>
      </c>
      <c r="D26" s="79">
        <v>5</v>
      </c>
      <c r="E26" s="79">
        <v>18</v>
      </c>
      <c r="F26" s="79">
        <f t="shared" si="0"/>
        <v>0.56521739130434778</v>
      </c>
      <c r="G26" s="26" t="str">
        <f t="shared" si="2"/>
        <v>Sedang</v>
      </c>
      <c r="H26" s="73">
        <v>5</v>
      </c>
      <c r="I26" s="74">
        <v>21</v>
      </c>
      <c r="J26" s="74">
        <f t="shared" si="1"/>
        <v>0.69565217391304346</v>
      </c>
      <c r="K26" s="42" t="str">
        <f t="shared" si="3"/>
        <v>Sedang</v>
      </c>
      <c r="L26" s="50">
        <v>105.76095161054226</v>
      </c>
      <c r="M26" s="50">
        <v>93.125505909589123</v>
      </c>
      <c r="N26" s="19"/>
      <c r="O26" s="50">
        <v>117.1271250841378</v>
      </c>
      <c r="P26" s="50">
        <v>105.18047386348984</v>
      </c>
      <c r="Q26" s="92" t="str">
        <f t="shared" si="4"/>
        <v>Sedang</v>
      </c>
      <c r="R26" s="19"/>
      <c r="S26" s="19"/>
      <c r="T26" s="19"/>
      <c r="U26" s="19"/>
      <c r="V26" s="19"/>
      <c r="W26" s="19"/>
      <c r="X26" s="1"/>
      <c r="Y26" s="20"/>
      <c r="Z26" s="20"/>
      <c r="AA26" s="20"/>
      <c r="AB26" s="20"/>
      <c r="AC26" s="20"/>
      <c r="AD26" s="20"/>
      <c r="AE26" s="20"/>
      <c r="AF26" s="23"/>
      <c r="AG26" s="23"/>
    </row>
    <row r="27" spans="1:33" x14ac:dyDescent="0.25">
      <c r="A27" s="29">
        <v>23</v>
      </c>
      <c r="B27" s="14" t="s">
        <v>60</v>
      </c>
      <c r="C27" s="15" t="s">
        <v>18</v>
      </c>
      <c r="D27" s="79">
        <v>2</v>
      </c>
      <c r="E27" s="79">
        <v>19</v>
      </c>
      <c r="F27" s="79">
        <f t="shared" si="0"/>
        <v>0.65384615384615385</v>
      </c>
      <c r="G27" s="26" t="str">
        <f t="shared" si="2"/>
        <v>Sedang</v>
      </c>
      <c r="H27" s="73">
        <v>13</v>
      </c>
      <c r="I27" s="74">
        <v>25</v>
      </c>
      <c r="J27" s="74">
        <f t="shared" si="1"/>
        <v>0.8</v>
      </c>
      <c r="K27" s="62" t="str">
        <f t="shared" si="3"/>
        <v>Tinggi</v>
      </c>
      <c r="L27" s="50">
        <v>90.929199985347836</v>
      </c>
      <c r="M27" s="50">
        <v>108.68700930531645</v>
      </c>
      <c r="N27" s="19"/>
      <c r="O27" s="50">
        <v>102.28514882003098</v>
      </c>
      <c r="P27" s="50">
        <v>120.4386543925107</v>
      </c>
      <c r="Q27" s="62" t="str">
        <f t="shared" si="4"/>
        <v>Tinggi</v>
      </c>
      <c r="R27" s="19"/>
      <c r="S27" s="19"/>
      <c r="T27" s="19"/>
      <c r="U27" s="19"/>
      <c r="V27" s="19"/>
      <c r="W27" s="19"/>
      <c r="X27" s="1"/>
      <c r="Y27" s="20"/>
      <c r="Z27" s="20"/>
      <c r="AA27" s="20"/>
      <c r="AB27" s="20"/>
      <c r="AC27" s="20"/>
      <c r="AD27" s="20"/>
      <c r="AE27" s="20"/>
      <c r="AF27" s="23"/>
      <c r="AG27" s="23"/>
    </row>
    <row r="28" spans="1:33" x14ac:dyDescent="0.25">
      <c r="A28" s="29">
        <v>24</v>
      </c>
      <c r="B28" s="14" t="s">
        <v>61</v>
      </c>
      <c r="C28" s="15" t="s">
        <v>18</v>
      </c>
      <c r="D28" s="79">
        <v>4</v>
      </c>
      <c r="E28" s="79">
        <v>20</v>
      </c>
      <c r="F28" s="79">
        <f t="shared" si="0"/>
        <v>0.66666666666666663</v>
      </c>
      <c r="G28" s="26" t="str">
        <f t="shared" si="2"/>
        <v>Sedang</v>
      </c>
      <c r="H28" s="73">
        <v>4</v>
      </c>
      <c r="I28" s="74">
        <v>23</v>
      </c>
      <c r="J28" s="74">
        <f t="shared" si="1"/>
        <v>0.79166666666666663</v>
      </c>
      <c r="K28" s="62" t="str">
        <f t="shared" si="3"/>
        <v>Tinggi</v>
      </c>
      <c r="L28" s="50">
        <v>108.64636380765275</v>
      </c>
      <c r="M28" s="50">
        <v>88.231202356072203</v>
      </c>
      <c r="N28" s="19"/>
      <c r="O28" s="50">
        <v>120.34528646352723</v>
      </c>
      <c r="P28" s="50">
        <v>100.21603151878445</v>
      </c>
      <c r="Q28" s="92" t="str">
        <f t="shared" si="4"/>
        <v>Sedang</v>
      </c>
      <c r="R28" s="19"/>
      <c r="S28" s="19"/>
      <c r="T28" s="91"/>
      <c r="U28" s="19"/>
      <c r="V28" s="19"/>
      <c r="W28" s="19"/>
      <c r="X28" s="1"/>
      <c r="Y28" s="20"/>
      <c r="Z28" s="20"/>
      <c r="AA28" s="20"/>
      <c r="AB28" s="20"/>
      <c r="AC28" s="20"/>
      <c r="AD28" s="20"/>
      <c r="AE28" s="20"/>
      <c r="AF28" s="23"/>
      <c r="AG28" s="23"/>
    </row>
    <row r="29" spans="1:33" x14ac:dyDescent="0.25">
      <c r="A29" s="29">
        <v>25</v>
      </c>
      <c r="B29" s="14" t="s">
        <v>62</v>
      </c>
      <c r="C29" s="15" t="s">
        <v>18</v>
      </c>
      <c r="D29" s="79">
        <v>4</v>
      </c>
      <c r="E29" s="79">
        <v>20</v>
      </c>
      <c r="F29" s="79">
        <f t="shared" si="0"/>
        <v>0.66666666666666663</v>
      </c>
      <c r="G29" s="26" t="str">
        <f t="shared" si="2"/>
        <v>Sedang</v>
      </c>
      <c r="H29" s="73">
        <v>5</v>
      </c>
      <c r="I29" s="74">
        <v>22</v>
      </c>
      <c r="J29" s="74">
        <f t="shared" si="1"/>
        <v>0.73913043478260865</v>
      </c>
      <c r="K29" s="62" t="str">
        <f t="shared" si="3"/>
        <v>Tinggi</v>
      </c>
      <c r="L29" s="50">
        <v>93.409523771179835</v>
      </c>
      <c r="M29" s="50">
        <v>69.174279401729265</v>
      </c>
      <c r="N29" s="19"/>
      <c r="O29" s="50">
        <v>104.94997494324775</v>
      </c>
      <c r="P29" s="50">
        <v>82.825732181452068</v>
      </c>
      <c r="Q29" s="92" t="str">
        <f t="shared" si="4"/>
        <v>Sedang</v>
      </c>
      <c r="R29" s="19"/>
      <c r="S29" s="19"/>
      <c r="T29" s="19"/>
      <c r="U29" s="19"/>
      <c r="V29" s="19"/>
      <c r="W29" s="19"/>
      <c r="X29" s="1"/>
      <c r="Y29" s="20"/>
      <c r="Z29" s="20"/>
      <c r="AA29" s="20"/>
      <c r="AB29" s="20"/>
      <c r="AC29" s="20"/>
      <c r="AD29" s="20"/>
      <c r="AE29" s="20"/>
      <c r="AF29" s="23"/>
      <c r="AG29" s="23"/>
    </row>
    <row r="30" spans="1:33" x14ac:dyDescent="0.25">
      <c r="A30" s="29">
        <v>26</v>
      </c>
      <c r="B30" s="14" t="s">
        <v>63</v>
      </c>
      <c r="C30" s="15" t="s">
        <v>18</v>
      </c>
      <c r="D30" s="79">
        <v>5</v>
      </c>
      <c r="E30" s="79">
        <v>20</v>
      </c>
      <c r="F30" s="79">
        <f t="shared" si="0"/>
        <v>0.65217391304347827</v>
      </c>
      <c r="G30" s="26" t="str">
        <f t="shared" si="2"/>
        <v>Sedang</v>
      </c>
      <c r="H30" s="73">
        <v>4</v>
      </c>
      <c r="I30" s="74">
        <v>23</v>
      </c>
      <c r="J30" s="74">
        <f t="shared" si="1"/>
        <v>0.79166666666666663</v>
      </c>
      <c r="K30" s="62" t="str">
        <f t="shared" si="3"/>
        <v>Tinggi</v>
      </c>
      <c r="L30" s="50">
        <v>104.60219787668478</v>
      </c>
      <c r="M30" s="50">
        <v>121.1914836615541</v>
      </c>
      <c r="N30" s="19"/>
      <c r="O30" s="50">
        <v>116.62018458750207</v>
      </c>
      <c r="P30" s="50">
        <v>132.60160958277746</v>
      </c>
      <c r="Q30" s="62" t="str">
        <f t="shared" si="4"/>
        <v>Tinggi</v>
      </c>
      <c r="R30" s="19"/>
      <c r="S30" s="19"/>
      <c r="T30" s="19"/>
      <c r="U30" s="19"/>
      <c r="V30" s="19"/>
      <c r="W30" s="19"/>
      <c r="X30" s="1"/>
      <c r="Y30" s="20"/>
      <c r="Z30" s="20"/>
      <c r="AA30" s="20"/>
      <c r="AB30" s="20"/>
      <c r="AC30" s="20"/>
      <c r="AD30" s="20"/>
      <c r="AE30" s="20"/>
      <c r="AF30" s="23"/>
      <c r="AG30" s="23"/>
    </row>
    <row r="31" spans="1:33" x14ac:dyDescent="0.25">
      <c r="A31" s="29">
        <v>27</v>
      </c>
      <c r="B31" s="14" t="s">
        <v>64</v>
      </c>
      <c r="C31" s="15" t="s">
        <v>18</v>
      </c>
      <c r="D31" s="79">
        <v>9</v>
      </c>
      <c r="E31" s="79">
        <v>15</v>
      </c>
      <c r="F31" s="79">
        <f t="shared" si="0"/>
        <v>0.31578947368421051</v>
      </c>
      <c r="G31" s="26" t="str">
        <f t="shared" si="2"/>
        <v>Sedang</v>
      </c>
      <c r="H31" s="73">
        <v>7</v>
      </c>
      <c r="I31" s="74">
        <v>19</v>
      </c>
      <c r="J31" s="74">
        <f t="shared" si="1"/>
        <v>0.5714285714285714</v>
      </c>
      <c r="K31" s="42" t="str">
        <f t="shared" si="3"/>
        <v>Sedang</v>
      </c>
      <c r="L31" s="50">
        <v>98.994933220291784</v>
      </c>
      <c r="M31" s="50">
        <v>100.801869577438</v>
      </c>
      <c r="N31" s="19"/>
      <c r="O31" s="50">
        <v>110.63769179015206</v>
      </c>
      <c r="P31" s="50">
        <v>113.00890324908451</v>
      </c>
      <c r="Q31" s="92" t="str">
        <f t="shared" si="4"/>
        <v>Sedang</v>
      </c>
      <c r="R31" s="19"/>
      <c r="S31" s="19"/>
      <c r="T31" s="19"/>
      <c r="U31" s="19"/>
      <c r="V31" s="19"/>
      <c r="W31" s="19"/>
      <c r="X31" s="1"/>
      <c r="Y31" s="20"/>
      <c r="Z31" s="20"/>
      <c r="AA31" s="20"/>
      <c r="AB31" s="20"/>
      <c r="AC31" s="20"/>
      <c r="AD31" s="20"/>
      <c r="AE31" s="20"/>
      <c r="AF31" s="23"/>
      <c r="AG31" s="23"/>
    </row>
    <row r="32" spans="1:33" x14ac:dyDescent="0.25">
      <c r="A32" s="29">
        <v>28</v>
      </c>
      <c r="B32" s="14" t="s">
        <v>65</v>
      </c>
      <c r="C32" s="15" t="s">
        <v>18</v>
      </c>
      <c r="D32" s="79">
        <v>6</v>
      </c>
      <c r="E32" s="79">
        <v>21</v>
      </c>
      <c r="F32" s="79">
        <f t="shared" si="0"/>
        <v>0.68181818181818177</v>
      </c>
      <c r="G32" s="26" t="str">
        <f t="shared" si="2"/>
        <v>Sedang</v>
      </c>
      <c r="H32" s="73">
        <v>9</v>
      </c>
      <c r="I32" s="74">
        <v>21</v>
      </c>
      <c r="J32" s="74">
        <f t="shared" si="1"/>
        <v>0.63157894736842102</v>
      </c>
      <c r="K32" s="42" t="str">
        <f t="shared" si="3"/>
        <v>Sedang</v>
      </c>
      <c r="L32" s="50">
        <v>93.433795404623737</v>
      </c>
      <c r="M32" s="50">
        <v>116.37295248288426</v>
      </c>
      <c r="N32" s="19"/>
      <c r="O32" s="50">
        <v>104.96535326127534</v>
      </c>
      <c r="P32" s="50">
        <v>128.25853283757868</v>
      </c>
      <c r="Q32" s="62" t="str">
        <f t="shared" si="4"/>
        <v>Tinggi</v>
      </c>
      <c r="R32" s="19"/>
      <c r="S32" s="19"/>
      <c r="T32" s="19"/>
      <c r="U32" s="19"/>
      <c r="V32" s="19"/>
      <c r="W32" s="19"/>
      <c r="X32" s="1"/>
      <c r="Y32" s="20"/>
      <c r="Z32" s="20"/>
      <c r="AA32" s="20"/>
      <c r="AB32" s="20"/>
      <c r="AC32" s="20"/>
      <c r="AD32" s="20"/>
      <c r="AE32" s="20"/>
      <c r="AF32" s="23"/>
      <c r="AG32" s="23"/>
    </row>
    <row r="33" spans="1:33" x14ac:dyDescent="0.25">
      <c r="A33" s="29">
        <v>29</v>
      </c>
      <c r="B33" s="14" t="s">
        <v>66</v>
      </c>
      <c r="C33" s="15" t="s">
        <v>18</v>
      </c>
      <c r="D33" s="79">
        <v>7</v>
      </c>
      <c r="E33" s="79">
        <v>17</v>
      </c>
      <c r="F33" s="79">
        <f t="shared" si="0"/>
        <v>0.47619047619047616</v>
      </c>
      <c r="G33" s="26" t="str">
        <f t="shared" si="2"/>
        <v>Sedang</v>
      </c>
      <c r="H33" s="73">
        <v>8</v>
      </c>
      <c r="I33" s="74">
        <v>15</v>
      </c>
      <c r="J33" s="74">
        <f t="shared" si="1"/>
        <v>0.35</v>
      </c>
      <c r="K33" s="42" t="str">
        <f t="shared" si="3"/>
        <v>Sedang</v>
      </c>
      <c r="L33" s="50">
        <v>104.1339866507156</v>
      </c>
      <c r="M33" s="50">
        <v>74.506947047001006</v>
      </c>
      <c r="N33" s="19"/>
      <c r="O33" s="50">
        <v>115.42645684414725</v>
      </c>
      <c r="P33" s="50">
        <v>86.836423659044613</v>
      </c>
      <c r="Q33" s="92" t="str">
        <f t="shared" si="4"/>
        <v>Sedang</v>
      </c>
      <c r="R33" s="19"/>
      <c r="S33" s="19"/>
      <c r="T33" s="19"/>
      <c r="U33" s="19"/>
      <c r="V33" s="19"/>
      <c r="W33" s="19"/>
      <c r="X33" s="1"/>
      <c r="Y33" s="20"/>
      <c r="Z33" s="20"/>
      <c r="AA33" s="20"/>
      <c r="AB33" s="20"/>
      <c r="AC33" s="20"/>
      <c r="AD33" s="20"/>
      <c r="AE33" s="20"/>
      <c r="AF33" s="23"/>
      <c r="AG33" s="23"/>
    </row>
    <row r="34" spans="1:33" x14ac:dyDescent="0.25">
      <c r="A34" s="29">
        <v>30</v>
      </c>
      <c r="B34" s="14" t="s">
        <v>67</v>
      </c>
      <c r="C34" s="15" t="s">
        <v>18</v>
      </c>
      <c r="D34" s="79">
        <v>8</v>
      </c>
      <c r="E34" s="79">
        <v>22</v>
      </c>
      <c r="F34" s="79">
        <f t="shared" si="0"/>
        <v>0.7</v>
      </c>
      <c r="G34" s="26" t="str">
        <f t="shared" si="2"/>
        <v>Sedang</v>
      </c>
      <c r="H34" s="73">
        <v>19</v>
      </c>
      <c r="I34" s="74">
        <v>26</v>
      </c>
      <c r="J34" s="74">
        <f t="shared" si="1"/>
        <v>0.77777777777777779</v>
      </c>
      <c r="K34" s="62" t="str">
        <f t="shared" si="3"/>
        <v>Tinggi</v>
      </c>
      <c r="L34" s="50">
        <v>98.964756454820147</v>
      </c>
      <c r="M34" s="50">
        <v>125.56688165485889</v>
      </c>
      <c r="N34" s="19"/>
      <c r="O34" s="50">
        <v>111.00076797789612</v>
      </c>
      <c r="P34" s="50">
        <v>126.17929100249901</v>
      </c>
      <c r="Q34" s="62" t="str">
        <f t="shared" si="4"/>
        <v>Tinggi</v>
      </c>
      <c r="R34" s="19"/>
      <c r="S34" s="19"/>
      <c r="T34" s="19"/>
      <c r="U34" s="19"/>
      <c r="V34" s="19"/>
      <c r="W34" s="19"/>
      <c r="X34" s="1"/>
      <c r="Y34" s="20"/>
      <c r="Z34" s="20"/>
      <c r="AA34" s="20"/>
      <c r="AB34" s="20"/>
      <c r="AC34" s="20"/>
      <c r="AD34" s="20"/>
      <c r="AE34" s="20"/>
      <c r="AF34" s="23"/>
      <c r="AG34" s="23"/>
    </row>
    <row r="35" spans="1:33" x14ac:dyDescent="0.25">
      <c r="A35" s="113" t="s">
        <v>72</v>
      </c>
      <c r="B35" s="113"/>
      <c r="C35" s="113"/>
      <c r="D35" s="32">
        <f>SUM(D5:D34)</f>
        <v>198</v>
      </c>
      <c r="E35" s="32">
        <f t="shared" ref="E35:J35" si="5">SUM(E5:E34)</f>
        <v>600</v>
      </c>
      <c r="F35" s="32">
        <f>SUM(F5:F34)</f>
        <v>18.671430893032717</v>
      </c>
      <c r="G35" s="40"/>
      <c r="H35" s="39">
        <f t="shared" si="5"/>
        <v>281</v>
      </c>
      <c r="I35" s="31">
        <f t="shared" si="5"/>
        <v>671</v>
      </c>
      <c r="J35" s="31">
        <f t="shared" si="5"/>
        <v>20.973693995651534</v>
      </c>
      <c r="K35" s="72"/>
      <c r="L35" s="41">
        <f>SUM(L5:L34)</f>
        <v>2837.6481766452694</v>
      </c>
      <c r="M35" s="37">
        <f>SUM(M5:M34)</f>
        <v>2838.7153252296066</v>
      </c>
      <c r="N35" s="1"/>
      <c r="O35" s="37">
        <f>SUM(O5:O34)</f>
        <v>3187.5294894905173</v>
      </c>
      <c r="P35" s="37">
        <f>SUM(P5:P34)</f>
        <v>3189.3709976724267</v>
      </c>
      <c r="Q35" s="95"/>
      <c r="R35" s="94"/>
      <c r="S35" s="1"/>
      <c r="T35" s="1"/>
      <c r="U35" s="1"/>
      <c r="V35" s="1"/>
      <c r="W35" s="1"/>
      <c r="X35" s="1"/>
      <c r="Y35" s="7"/>
      <c r="Z35" s="7"/>
      <c r="AA35" s="7"/>
      <c r="AB35" s="7"/>
      <c r="AC35" s="7"/>
      <c r="AD35" s="7"/>
      <c r="AE35" s="7"/>
      <c r="AF35" s="7"/>
      <c r="AG35" s="7"/>
    </row>
    <row r="36" spans="1:33" x14ac:dyDescent="0.25">
      <c r="A36" s="8"/>
      <c r="B36" s="5"/>
      <c r="C36" s="6"/>
      <c r="D36" s="6" t="s">
        <v>74</v>
      </c>
      <c r="E36" s="6"/>
      <c r="F36" s="6"/>
      <c r="G36" s="61">
        <v>7</v>
      </c>
      <c r="H36" s="6"/>
      <c r="I36" s="6"/>
      <c r="J36" s="6"/>
      <c r="K36" s="6">
        <v>16</v>
      </c>
      <c r="L36" s="1"/>
      <c r="M36" s="1"/>
      <c r="N36" s="1"/>
      <c r="O36" s="1"/>
      <c r="P36" s="1"/>
      <c r="Q36" s="1">
        <v>7</v>
      </c>
      <c r="R36" s="1"/>
      <c r="S36" s="1"/>
      <c r="T36" s="1"/>
      <c r="U36" s="1"/>
      <c r="V36" s="1"/>
      <c r="W36" s="1"/>
      <c r="X36" s="1"/>
      <c r="Y36" s="7"/>
      <c r="Z36" s="7"/>
      <c r="AA36" s="7"/>
      <c r="AB36" s="7"/>
      <c r="AC36" s="7"/>
      <c r="AD36" s="7"/>
      <c r="AE36" s="7"/>
      <c r="AF36" s="7"/>
      <c r="AG36" s="7"/>
    </row>
    <row r="37" spans="1:33" x14ac:dyDescent="0.25">
      <c r="A37" s="60"/>
      <c r="B37" s="60"/>
      <c r="C37" s="60"/>
      <c r="D37" s="60" t="s">
        <v>75</v>
      </c>
      <c r="E37" s="60"/>
      <c r="F37" s="8"/>
      <c r="G37" s="61">
        <v>22</v>
      </c>
      <c r="H37" s="8"/>
      <c r="I37" s="8"/>
      <c r="J37" s="8"/>
      <c r="K37" s="6">
        <v>14</v>
      </c>
      <c r="P37" s="1"/>
      <c r="Q37">
        <v>23</v>
      </c>
      <c r="Y37" s="24"/>
      <c r="Z37" s="24"/>
      <c r="AA37" s="24"/>
      <c r="AB37" s="24"/>
      <c r="AC37" s="24"/>
      <c r="AD37" s="24"/>
      <c r="AE37" s="24"/>
      <c r="AF37" s="24"/>
      <c r="AG37" s="24"/>
    </row>
    <row r="38" spans="1:33" x14ac:dyDescent="0.25">
      <c r="A38" s="1"/>
      <c r="B38" s="1"/>
      <c r="C38" s="1"/>
      <c r="D38" s="1" t="s">
        <v>76</v>
      </c>
      <c r="E38" s="1"/>
      <c r="F38" s="1"/>
      <c r="G38" s="61">
        <v>1</v>
      </c>
      <c r="H38" s="1"/>
      <c r="I38" s="1"/>
      <c r="J38" s="1"/>
      <c r="K38" s="6">
        <v>0</v>
      </c>
      <c r="L38" s="7"/>
      <c r="M38" s="1"/>
      <c r="Q38">
        <v>0</v>
      </c>
      <c r="Y38" s="24"/>
      <c r="Z38" s="24"/>
      <c r="AA38" s="24"/>
      <c r="AB38" s="24"/>
      <c r="AC38" s="24"/>
      <c r="AD38" s="24"/>
      <c r="AE38" s="24"/>
      <c r="AF38" s="24"/>
      <c r="AG38" s="24"/>
    </row>
    <row r="39" spans="1:33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Y39" s="24"/>
      <c r="Z39" s="24"/>
      <c r="AA39" s="24"/>
      <c r="AB39" s="24"/>
      <c r="AC39" s="24"/>
      <c r="AD39" s="24"/>
      <c r="AE39" s="24"/>
      <c r="AF39" s="24"/>
      <c r="AG39" s="24"/>
    </row>
    <row r="40" spans="1:33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Y40" s="24"/>
      <c r="Z40" s="24"/>
      <c r="AA40" s="24"/>
      <c r="AB40" s="24"/>
      <c r="AC40" s="24"/>
      <c r="AD40" s="24"/>
      <c r="AE40" s="24"/>
      <c r="AF40" s="24"/>
      <c r="AG40" s="24"/>
    </row>
    <row r="41" spans="1:33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33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33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33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33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33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33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33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</sheetData>
  <mergeCells count="12">
    <mergeCell ref="A1:Q1"/>
    <mergeCell ref="A35:C35"/>
    <mergeCell ref="D3:G3"/>
    <mergeCell ref="H3:K3"/>
    <mergeCell ref="A3:A4"/>
    <mergeCell ref="B3:B4"/>
    <mergeCell ref="C3:C4"/>
    <mergeCell ref="Y3:AE3"/>
    <mergeCell ref="AF3:AF4"/>
    <mergeCell ref="AG3:AG4"/>
    <mergeCell ref="L3:M3"/>
    <mergeCell ref="O3:Q3"/>
  </mergeCells>
  <printOptions horizontalCentered="1" verticalCentered="1"/>
  <pageMargins left="0" right="0" top="1.25" bottom="0" header="0" footer="0"/>
  <pageSetup paperSize="9" scale="9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3"/>
  <sheetViews>
    <sheetView workbookViewId="0">
      <selection sqref="A1:Q1"/>
    </sheetView>
  </sheetViews>
  <sheetFormatPr defaultRowHeight="15" x14ac:dyDescent="0.25"/>
  <cols>
    <col min="1" max="1" width="4.7109375" customWidth="1"/>
    <col min="2" max="2" width="31.5703125" customWidth="1"/>
    <col min="7" max="7" width="8.28515625" customWidth="1"/>
    <col min="11" max="11" width="8.28515625" customWidth="1"/>
    <col min="12" max="13" width="13.28515625" hidden="1" customWidth="1"/>
    <col min="14" max="14" width="2.7109375" hidden="1" customWidth="1"/>
    <col min="15" max="16" width="12" bestFit="1" customWidth="1"/>
    <col min="17" max="17" width="8.28515625" customWidth="1"/>
    <col min="18" max="24" width="2.7109375" customWidth="1"/>
    <col min="26" max="32" width="2.7109375" customWidth="1"/>
  </cols>
  <sheetData>
    <row r="1" spans="1:34" x14ac:dyDescent="0.25">
      <c r="A1" s="112" t="s">
        <v>82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</row>
    <row r="2" spans="1:34" x14ac:dyDescent="0.25"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4" x14ac:dyDescent="0.25">
      <c r="A3" s="120" t="s">
        <v>1</v>
      </c>
      <c r="B3" s="120" t="s">
        <v>0</v>
      </c>
      <c r="C3" s="122" t="s">
        <v>2</v>
      </c>
      <c r="D3" s="114" t="s">
        <v>36</v>
      </c>
      <c r="E3" s="115"/>
      <c r="F3" s="115"/>
      <c r="G3" s="115"/>
      <c r="H3" s="117" t="s">
        <v>37</v>
      </c>
      <c r="I3" s="118"/>
      <c r="J3" s="118"/>
      <c r="K3" s="119"/>
      <c r="L3" s="109" t="s">
        <v>73</v>
      </c>
      <c r="M3" s="110"/>
      <c r="N3" s="33"/>
      <c r="O3" s="124" t="s">
        <v>73</v>
      </c>
      <c r="P3" s="124"/>
      <c r="Q3" s="125"/>
      <c r="R3" s="126"/>
      <c r="S3" s="126"/>
      <c r="T3" s="126"/>
      <c r="U3" s="126"/>
      <c r="V3" s="126"/>
      <c r="W3" s="126"/>
      <c r="X3" s="126"/>
      <c r="Y3" s="1"/>
      <c r="Z3" s="106"/>
      <c r="AA3" s="106"/>
      <c r="AB3" s="106"/>
      <c r="AC3" s="106"/>
      <c r="AD3" s="106"/>
      <c r="AE3" s="106"/>
      <c r="AF3" s="106"/>
      <c r="AG3" s="107"/>
      <c r="AH3" s="107"/>
    </row>
    <row r="4" spans="1:34" ht="30" x14ac:dyDescent="0.25">
      <c r="A4" s="121"/>
      <c r="B4" s="121"/>
      <c r="C4" s="123"/>
      <c r="D4" s="12" t="s">
        <v>69</v>
      </c>
      <c r="E4" s="12" t="s">
        <v>70</v>
      </c>
      <c r="F4" s="12" t="s">
        <v>71</v>
      </c>
      <c r="G4" s="102" t="s">
        <v>83</v>
      </c>
      <c r="H4" s="25" t="s">
        <v>69</v>
      </c>
      <c r="I4" s="13" t="s">
        <v>70</v>
      </c>
      <c r="J4" s="13" t="s">
        <v>71</v>
      </c>
      <c r="K4" s="101" t="s">
        <v>83</v>
      </c>
      <c r="L4" s="35" t="s">
        <v>69</v>
      </c>
      <c r="M4" s="36" t="s">
        <v>70</v>
      </c>
      <c r="N4" s="19"/>
      <c r="O4" s="67" t="s">
        <v>69</v>
      </c>
      <c r="P4" s="68" t="s">
        <v>70</v>
      </c>
      <c r="Q4" s="97" t="s">
        <v>84</v>
      </c>
      <c r="R4" s="54"/>
      <c r="S4" s="54"/>
      <c r="T4" s="71"/>
      <c r="U4" s="54"/>
      <c r="V4" s="54"/>
      <c r="W4" s="54"/>
      <c r="X4" s="54"/>
      <c r="Y4" s="1"/>
      <c r="Z4" s="55"/>
      <c r="AA4" s="55"/>
      <c r="AB4" s="55"/>
      <c r="AC4" s="55"/>
      <c r="AD4" s="55"/>
      <c r="AE4" s="55"/>
      <c r="AF4" s="55"/>
      <c r="AG4" s="107"/>
      <c r="AH4" s="107"/>
    </row>
    <row r="5" spans="1:34" x14ac:dyDescent="0.25">
      <c r="A5" s="2">
        <v>1</v>
      </c>
      <c r="B5" s="30" t="s">
        <v>3</v>
      </c>
      <c r="C5" s="3" t="s">
        <v>4</v>
      </c>
      <c r="D5" s="79">
        <v>9</v>
      </c>
      <c r="E5" s="79">
        <v>19</v>
      </c>
      <c r="F5" s="79">
        <f>(E5-D5)/(28-D5)</f>
        <v>0.52631578947368418</v>
      </c>
      <c r="G5" s="45" t="str">
        <f>IF(F5&lt;0.3,"Rendah",IF(F5&gt;0.7,"Tinggi","Sedang"))</f>
        <v>Sedang</v>
      </c>
      <c r="H5" s="73">
        <v>13</v>
      </c>
      <c r="I5" s="74">
        <v>22</v>
      </c>
      <c r="J5" s="74">
        <f>(I5-H5)/(28-H5)</f>
        <v>0.6</v>
      </c>
      <c r="K5" s="47" t="str">
        <f>IF(J5&lt;0.3,"Rendah",IF(J5&gt;0.7,"Tinggi","Sedang"))</f>
        <v>Sedang</v>
      </c>
      <c r="L5" s="50">
        <v>126.56207133712476</v>
      </c>
      <c r="M5" s="50">
        <v>119.91586833668811</v>
      </c>
      <c r="N5" s="19"/>
      <c r="O5" s="50">
        <v>138.15053374189529</v>
      </c>
      <c r="P5" s="50">
        <v>123.81243658600727</v>
      </c>
      <c r="Q5" s="62" t="str">
        <f>IF(P5&lt;75,"Rendah",IF(P5&gt;117,"Tinggi","Sedang"))</f>
        <v>Tinggi</v>
      </c>
      <c r="R5" s="54"/>
      <c r="S5" s="54"/>
      <c r="T5" s="54"/>
      <c r="U5" s="54"/>
      <c r="V5" s="54"/>
      <c r="W5" s="54"/>
      <c r="X5" s="54"/>
      <c r="Y5" s="1"/>
      <c r="Z5" s="55"/>
      <c r="AA5" s="55"/>
      <c r="AB5" s="55"/>
      <c r="AC5" s="55"/>
      <c r="AD5" s="55"/>
      <c r="AE5" s="55"/>
      <c r="AF5" s="55"/>
      <c r="AG5" s="56"/>
      <c r="AH5" s="23"/>
    </row>
    <row r="6" spans="1:34" x14ac:dyDescent="0.25">
      <c r="A6" s="2">
        <v>2</v>
      </c>
      <c r="B6" s="30" t="s">
        <v>5</v>
      </c>
      <c r="C6" s="3" t="s">
        <v>4</v>
      </c>
      <c r="D6" s="79">
        <v>8</v>
      </c>
      <c r="E6" s="79">
        <v>22</v>
      </c>
      <c r="F6" s="79">
        <f t="shared" ref="F6:F36" si="0">(E6-D6)/(28-D6)</f>
        <v>0.7</v>
      </c>
      <c r="G6" s="45" t="str">
        <f t="shared" ref="G6:G35" si="1">IF(F6&lt;0.3,"Rendah",IF(F6&gt;0.7,"Tinggi","Sedang"))</f>
        <v>Sedang</v>
      </c>
      <c r="H6" s="73">
        <v>14</v>
      </c>
      <c r="I6" s="74">
        <v>22</v>
      </c>
      <c r="J6" s="74">
        <f t="shared" ref="J6:J36" si="2">(I6-H6)/(28-H6)</f>
        <v>0.5714285714285714</v>
      </c>
      <c r="K6" s="47" t="str">
        <f t="shared" ref="K6:K36" si="3">IF(J6&lt;0.3,"Rendah",IF(J6&gt;0.7,"Tinggi","Sedang"))</f>
        <v>Sedang</v>
      </c>
      <c r="L6" s="50">
        <v>123.48274391552525</v>
      </c>
      <c r="M6" s="50">
        <v>93.140979401260395</v>
      </c>
      <c r="N6" s="19"/>
      <c r="O6" s="50">
        <v>135.37725611106984</v>
      </c>
      <c r="P6" s="50">
        <v>105.05836413348959</v>
      </c>
      <c r="Q6" s="92" t="str">
        <f t="shared" ref="Q6:Q19" si="4">IF(P6&lt;75,"Rendah",IF(P6&gt;117,"Tinggi","Sedang"))</f>
        <v>Sedang</v>
      </c>
      <c r="R6" s="54"/>
      <c r="S6" s="54"/>
      <c r="T6" s="54"/>
      <c r="U6" s="54"/>
      <c r="V6" s="54"/>
      <c r="W6" s="54"/>
      <c r="X6" s="54"/>
      <c r="Y6" s="1"/>
      <c r="Z6" s="55"/>
      <c r="AA6" s="55"/>
      <c r="AB6" s="55"/>
      <c r="AC6" s="55"/>
      <c r="AD6" s="55"/>
      <c r="AE6" s="55"/>
      <c r="AF6" s="55"/>
      <c r="AG6" s="56"/>
      <c r="AH6" s="23"/>
    </row>
    <row r="7" spans="1:34" x14ac:dyDescent="0.25">
      <c r="A7" s="2">
        <v>3</v>
      </c>
      <c r="B7" s="30" t="s">
        <v>6</v>
      </c>
      <c r="C7" s="3" t="s">
        <v>4</v>
      </c>
      <c r="D7" s="79">
        <v>17</v>
      </c>
      <c r="E7" s="79">
        <v>19</v>
      </c>
      <c r="F7" s="79">
        <f t="shared" si="0"/>
        <v>0.18181818181818182</v>
      </c>
      <c r="G7" s="64" t="str">
        <f t="shared" si="1"/>
        <v>Rendah</v>
      </c>
      <c r="H7" s="73">
        <v>15</v>
      </c>
      <c r="I7" s="74">
        <v>19</v>
      </c>
      <c r="J7" s="74">
        <f t="shared" si="2"/>
        <v>0.30769230769230771</v>
      </c>
      <c r="K7" s="47" t="str">
        <f t="shared" si="3"/>
        <v>Sedang</v>
      </c>
      <c r="L7" s="50">
        <v>108.48903592091111</v>
      </c>
      <c r="M7" s="50">
        <v>95.415877923533301</v>
      </c>
      <c r="N7" s="19"/>
      <c r="O7" s="50">
        <v>119.85206791942838</v>
      </c>
      <c r="P7" s="50">
        <v>107.29609398574357</v>
      </c>
      <c r="Q7" s="92" t="str">
        <f t="shared" si="4"/>
        <v>Sedang</v>
      </c>
      <c r="R7" s="54"/>
      <c r="S7" s="54"/>
      <c r="T7" s="54"/>
      <c r="U7" s="54"/>
      <c r="V7" s="54"/>
      <c r="W7" s="54"/>
      <c r="X7" s="54"/>
      <c r="Y7" s="1"/>
      <c r="Z7" s="55"/>
      <c r="AA7" s="55"/>
      <c r="AB7" s="55"/>
      <c r="AC7" s="55"/>
      <c r="AD7" s="55"/>
      <c r="AE7" s="55"/>
      <c r="AF7" s="55"/>
      <c r="AG7" s="56"/>
      <c r="AH7" s="23"/>
    </row>
    <row r="8" spans="1:34" x14ac:dyDescent="0.25">
      <c r="A8" s="2">
        <v>4</v>
      </c>
      <c r="B8" s="30" t="s">
        <v>7</v>
      </c>
      <c r="C8" s="3" t="s">
        <v>4</v>
      </c>
      <c r="D8" s="79">
        <v>10</v>
      </c>
      <c r="E8" s="79">
        <v>24</v>
      </c>
      <c r="F8" s="79">
        <f t="shared" si="0"/>
        <v>0.77777777777777779</v>
      </c>
      <c r="G8" s="63" t="str">
        <f t="shared" si="1"/>
        <v>Tinggi</v>
      </c>
      <c r="H8" s="73">
        <v>16</v>
      </c>
      <c r="I8" s="74">
        <v>26</v>
      </c>
      <c r="J8" s="74">
        <f t="shared" si="2"/>
        <v>0.83333333333333337</v>
      </c>
      <c r="K8" s="63" t="str">
        <f t="shared" si="3"/>
        <v>Tinggi</v>
      </c>
      <c r="L8" s="50">
        <v>103.29299409379945</v>
      </c>
      <c r="M8" s="50">
        <v>117.70642301986251</v>
      </c>
      <c r="N8" s="19"/>
      <c r="O8" s="50">
        <v>115.36755607688301</v>
      </c>
      <c r="P8" s="50">
        <v>129.61555051737673</v>
      </c>
      <c r="Q8" s="62" t="str">
        <f t="shared" si="4"/>
        <v>Tinggi</v>
      </c>
      <c r="R8" s="54"/>
      <c r="S8" s="54"/>
      <c r="T8" s="54"/>
      <c r="U8" s="54"/>
      <c r="V8" s="54"/>
      <c r="W8" s="54"/>
      <c r="X8" s="54"/>
      <c r="Y8" s="1"/>
      <c r="Z8" s="55"/>
      <c r="AA8" s="55"/>
      <c r="AB8" s="55"/>
      <c r="AC8" s="55"/>
      <c r="AD8" s="55"/>
      <c r="AE8" s="55"/>
      <c r="AF8" s="55"/>
      <c r="AG8" s="56"/>
      <c r="AH8" s="23"/>
    </row>
    <row r="9" spans="1:34" s="24" customFormat="1" x14ac:dyDescent="0.25">
      <c r="A9" s="29">
        <v>5</v>
      </c>
      <c r="B9" s="30" t="s">
        <v>8</v>
      </c>
      <c r="C9" s="3" t="s">
        <v>4</v>
      </c>
      <c r="D9" s="79">
        <v>5</v>
      </c>
      <c r="E9" s="79">
        <v>17</v>
      </c>
      <c r="F9" s="79">
        <f t="shared" si="0"/>
        <v>0.52173913043478259</v>
      </c>
      <c r="G9" s="45" t="str">
        <f t="shared" si="1"/>
        <v>Sedang</v>
      </c>
      <c r="H9" s="73">
        <v>10</v>
      </c>
      <c r="I9" s="74">
        <v>14</v>
      </c>
      <c r="J9" s="74">
        <f>(I9-H9)/(28-H9)</f>
        <v>0.22222222222222221</v>
      </c>
      <c r="K9" s="64" t="str">
        <f t="shared" si="3"/>
        <v>Rendah</v>
      </c>
      <c r="L9" s="50">
        <v>111.03054208020288</v>
      </c>
      <c r="M9" s="50">
        <v>120.02212508782038</v>
      </c>
      <c r="N9" s="22"/>
      <c r="O9" s="50">
        <v>123.09658594255683</v>
      </c>
      <c r="P9" s="50">
        <v>131.67322778438123</v>
      </c>
      <c r="Q9" s="62" t="str">
        <f t="shared" si="4"/>
        <v>Tinggi</v>
      </c>
      <c r="R9" s="55"/>
      <c r="S9" s="55"/>
      <c r="T9" s="55"/>
      <c r="U9" s="55"/>
      <c r="V9" s="55"/>
      <c r="W9" s="55"/>
      <c r="X9" s="55"/>
      <c r="Y9" s="7"/>
      <c r="Z9" s="55"/>
      <c r="AA9" s="55"/>
      <c r="AB9" s="55"/>
      <c r="AC9" s="55"/>
      <c r="AD9" s="55"/>
      <c r="AE9" s="55"/>
      <c r="AF9" s="55"/>
      <c r="AG9" s="56"/>
      <c r="AH9" s="23"/>
    </row>
    <row r="10" spans="1:34" x14ac:dyDescent="0.25">
      <c r="A10" s="2">
        <v>6</v>
      </c>
      <c r="B10" s="30" t="s">
        <v>9</v>
      </c>
      <c r="C10" s="3" t="s">
        <v>4</v>
      </c>
      <c r="D10" s="79">
        <v>15</v>
      </c>
      <c r="E10" s="79">
        <v>19</v>
      </c>
      <c r="F10" s="79">
        <f t="shared" si="0"/>
        <v>0.30769230769230771</v>
      </c>
      <c r="G10" s="45" t="str">
        <f t="shared" si="1"/>
        <v>Sedang</v>
      </c>
      <c r="H10" s="73">
        <v>9</v>
      </c>
      <c r="I10" s="74">
        <v>20</v>
      </c>
      <c r="J10" s="74">
        <f t="shared" si="2"/>
        <v>0.57894736842105265</v>
      </c>
      <c r="K10" s="47" t="str">
        <f t="shared" si="3"/>
        <v>Sedang</v>
      </c>
      <c r="L10" s="50">
        <v>109.79225600929912</v>
      </c>
      <c r="M10" s="50">
        <v>93.910516329947029</v>
      </c>
      <c r="N10" s="19"/>
      <c r="O10" s="50">
        <v>122.1413338050875</v>
      </c>
      <c r="P10" s="50">
        <v>105.95739494856032</v>
      </c>
      <c r="Q10" s="92" t="str">
        <f t="shared" si="4"/>
        <v>Sedang</v>
      </c>
      <c r="R10" s="54"/>
      <c r="S10" s="54"/>
      <c r="T10" s="54"/>
      <c r="U10" s="54"/>
      <c r="V10" s="54"/>
      <c r="W10" s="54"/>
      <c r="X10" s="54"/>
      <c r="Y10" s="1"/>
      <c r="Z10" s="55"/>
      <c r="AA10" s="55"/>
      <c r="AB10" s="55"/>
      <c r="AC10" s="55"/>
      <c r="AD10" s="55"/>
      <c r="AE10" s="55"/>
      <c r="AF10" s="55"/>
      <c r="AG10" s="56"/>
      <c r="AH10" s="23"/>
    </row>
    <row r="11" spans="1:34" s="24" customFormat="1" x14ac:dyDescent="0.25">
      <c r="A11" s="29">
        <v>7</v>
      </c>
      <c r="B11" s="30" t="s">
        <v>68</v>
      </c>
      <c r="C11" s="3" t="s">
        <v>4</v>
      </c>
      <c r="D11" s="79">
        <v>9</v>
      </c>
      <c r="E11" s="79">
        <v>16</v>
      </c>
      <c r="F11" s="79">
        <f t="shared" si="0"/>
        <v>0.36842105263157893</v>
      </c>
      <c r="G11" s="45" t="str">
        <f t="shared" si="1"/>
        <v>Sedang</v>
      </c>
      <c r="H11" s="73">
        <v>13</v>
      </c>
      <c r="I11" s="74">
        <v>14</v>
      </c>
      <c r="J11" s="74">
        <f t="shared" si="2"/>
        <v>6.6666666666666666E-2</v>
      </c>
      <c r="K11" s="64" t="str">
        <f t="shared" si="3"/>
        <v>Rendah</v>
      </c>
      <c r="L11" s="50">
        <v>99.318984461616992</v>
      </c>
      <c r="M11" s="50">
        <v>84.566962667983645</v>
      </c>
      <c r="N11" s="22"/>
      <c r="O11" s="50">
        <v>110.66157461068273</v>
      </c>
      <c r="P11" s="50">
        <v>97.12394837572711</v>
      </c>
      <c r="Q11" s="92" t="str">
        <f t="shared" si="4"/>
        <v>Sedang</v>
      </c>
      <c r="R11" s="55"/>
      <c r="S11" s="55"/>
      <c r="T11" s="55"/>
      <c r="U11" s="55"/>
      <c r="V11" s="55"/>
      <c r="W11" s="55"/>
      <c r="X11" s="55"/>
      <c r="Y11" s="7"/>
      <c r="Z11" s="55"/>
      <c r="AA11" s="55"/>
      <c r="AB11" s="55"/>
      <c r="AC11" s="55"/>
      <c r="AD11" s="55"/>
      <c r="AE11" s="55"/>
      <c r="AF11" s="55"/>
      <c r="AG11" s="56"/>
      <c r="AH11" s="23"/>
    </row>
    <row r="12" spans="1:34" s="24" customFormat="1" x14ac:dyDescent="0.25">
      <c r="A12" s="29">
        <v>8</v>
      </c>
      <c r="B12" s="30" t="s">
        <v>10</v>
      </c>
      <c r="C12" s="3" t="s">
        <v>4</v>
      </c>
      <c r="D12" s="79">
        <v>12</v>
      </c>
      <c r="E12" s="79">
        <v>17</v>
      </c>
      <c r="F12" s="79">
        <f t="shared" si="0"/>
        <v>0.3125</v>
      </c>
      <c r="G12" s="45" t="str">
        <f t="shared" si="1"/>
        <v>Sedang</v>
      </c>
      <c r="H12" s="73">
        <v>12</v>
      </c>
      <c r="I12" s="74">
        <v>12</v>
      </c>
      <c r="J12" s="74">
        <f t="shared" si="2"/>
        <v>0</v>
      </c>
      <c r="K12" s="64" t="str">
        <f t="shared" si="3"/>
        <v>Rendah</v>
      </c>
      <c r="L12" s="50">
        <v>68.733108657488515</v>
      </c>
      <c r="M12" s="50">
        <v>95.989741333535292</v>
      </c>
      <c r="N12" s="22"/>
      <c r="O12" s="50">
        <v>81.471998289670196</v>
      </c>
      <c r="P12" s="50">
        <v>107.76667346344929</v>
      </c>
      <c r="Q12" s="92" t="str">
        <f t="shared" si="4"/>
        <v>Sedang</v>
      </c>
      <c r="R12" s="55"/>
      <c r="S12" s="55"/>
      <c r="T12" s="55"/>
      <c r="U12" s="55"/>
      <c r="V12" s="55"/>
      <c r="W12" s="55"/>
      <c r="X12" s="55"/>
      <c r="Y12" s="7"/>
      <c r="Z12" s="55"/>
      <c r="AA12" s="55"/>
      <c r="AB12" s="55"/>
      <c r="AC12" s="55"/>
      <c r="AD12" s="55"/>
      <c r="AE12" s="55"/>
      <c r="AF12" s="55"/>
      <c r="AG12" s="56"/>
      <c r="AH12" s="23"/>
    </row>
    <row r="13" spans="1:34" x14ac:dyDescent="0.25">
      <c r="A13" s="2">
        <v>9</v>
      </c>
      <c r="B13" s="30" t="s">
        <v>11</v>
      </c>
      <c r="C13" s="3" t="s">
        <v>4</v>
      </c>
      <c r="D13" s="79">
        <v>14</v>
      </c>
      <c r="E13" s="79">
        <v>23</v>
      </c>
      <c r="F13" s="79">
        <f t="shared" si="0"/>
        <v>0.6428571428571429</v>
      </c>
      <c r="G13" s="45" t="str">
        <f t="shared" si="1"/>
        <v>Sedang</v>
      </c>
      <c r="H13" s="73">
        <v>13</v>
      </c>
      <c r="I13" s="74">
        <v>23</v>
      </c>
      <c r="J13" s="74">
        <f t="shared" si="2"/>
        <v>0.66666666666666663</v>
      </c>
      <c r="K13" s="47" t="str">
        <f t="shared" si="3"/>
        <v>Sedang</v>
      </c>
      <c r="L13" s="50">
        <v>88.600548399236075</v>
      </c>
      <c r="M13" s="50">
        <v>106.88099743381633</v>
      </c>
      <c r="N13" s="19"/>
      <c r="O13" s="50">
        <v>100.99750734708913</v>
      </c>
      <c r="P13" s="50">
        <v>118.6349487958293</v>
      </c>
      <c r="Q13" s="62" t="str">
        <f t="shared" si="4"/>
        <v>Tinggi</v>
      </c>
      <c r="R13" s="54"/>
      <c r="S13" s="54"/>
      <c r="T13" s="54"/>
      <c r="U13" s="54"/>
      <c r="V13" s="54"/>
      <c r="W13" s="54"/>
      <c r="X13" s="54"/>
      <c r="Y13" s="1"/>
      <c r="Z13" s="55"/>
      <c r="AA13" s="55"/>
      <c r="AB13" s="55"/>
      <c r="AC13" s="55"/>
      <c r="AD13" s="55"/>
      <c r="AE13" s="55"/>
      <c r="AF13" s="55"/>
      <c r="AG13" s="56"/>
      <c r="AH13" s="23"/>
    </row>
    <row r="14" spans="1:34" x14ac:dyDescent="0.25">
      <c r="A14" s="2">
        <v>10</v>
      </c>
      <c r="B14" s="30" t="s">
        <v>12</v>
      </c>
      <c r="C14" s="3" t="s">
        <v>4</v>
      </c>
      <c r="D14" s="79">
        <v>12</v>
      </c>
      <c r="E14" s="79">
        <v>19</v>
      </c>
      <c r="F14" s="79">
        <f t="shared" si="0"/>
        <v>0.4375</v>
      </c>
      <c r="G14" s="45" t="str">
        <f t="shared" si="1"/>
        <v>Sedang</v>
      </c>
      <c r="H14" s="73">
        <v>12</v>
      </c>
      <c r="I14" s="74">
        <v>15</v>
      </c>
      <c r="J14" s="74">
        <f t="shared" si="2"/>
        <v>0.1875</v>
      </c>
      <c r="K14" s="64" t="str">
        <f t="shared" si="3"/>
        <v>Rendah</v>
      </c>
      <c r="L14" s="50">
        <v>112.02677809388798</v>
      </c>
      <c r="M14" s="50">
        <v>100.37616496406477</v>
      </c>
      <c r="N14" s="19"/>
      <c r="O14" s="50">
        <v>123.97729514459516</v>
      </c>
      <c r="P14" s="50">
        <v>112.70109426393925</v>
      </c>
      <c r="Q14" s="92" t="str">
        <f t="shared" si="4"/>
        <v>Sedang</v>
      </c>
      <c r="R14" s="54"/>
      <c r="S14" s="54"/>
      <c r="T14" s="54"/>
      <c r="U14" s="54"/>
      <c r="V14" s="54"/>
      <c r="W14" s="54"/>
      <c r="X14" s="54"/>
      <c r="Y14" s="1"/>
      <c r="Z14" s="55"/>
      <c r="AA14" s="55"/>
      <c r="AB14" s="55"/>
      <c r="AC14" s="55"/>
      <c r="AD14" s="55"/>
      <c r="AE14" s="55"/>
      <c r="AF14" s="55"/>
      <c r="AG14" s="56"/>
      <c r="AH14" s="23"/>
    </row>
    <row r="15" spans="1:34" x14ac:dyDescent="0.25">
      <c r="A15" s="2">
        <v>11</v>
      </c>
      <c r="B15" s="30" t="s">
        <v>13</v>
      </c>
      <c r="C15" s="3" t="s">
        <v>4</v>
      </c>
      <c r="D15" s="79">
        <v>6</v>
      </c>
      <c r="E15" s="79">
        <v>16</v>
      </c>
      <c r="F15" s="79">
        <f t="shared" si="0"/>
        <v>0.45454545454545453</v>
      </c>
      <c r="G15" s="45" t="str">
        <f t="shared" si="1"/>
        <v>Sedang</v>
      </c>
      <c r="H15" s="73">
        <v>5</v>
      </c>
      <c r="I15" s="74">
        <v>14</v>
      </c>
      <c r="J15" s="74">
        <f t="shared" si="2"/>
        <v>0.39130434782608697</v>
      </c>
      <c r="K15" s="47" t="str">
        <f t="shared" si="3"/>
        <v>Sedang</v>
      </c>
      <c r="L15" s="50">
        <v>95.496498493530964</v>
      </c>
      <c r="M15" s="50">
        <v>88.728753999493293</v>
      </c>
      <c r="N15" s="19"/>
      <c r="O15" s="50">
        <v>107.653596749119</v>
      </c>
      <c r="P15" s="50">
        <v>108.07551425861439</v>
      </c>
      <c r="Q15" s="92" t="str">
        <f t="shared" si="4"/>
        <v>Sedang</v>
      </c>
      <c r="R15" s="54"/>
      <c r="S15" s="54"/>
      <c r="T15" s="54"/>
      <c r="U15" s="54"/>
      <c r="V15" s="54"/>
      <c r="W15" s="54"/>
      <c r="X15" s="54"/>
      <c r="Y15" s="1"/>
      <c r="Z15" s="55"/>
      <c r="AA15" s="55"/>
      <c r="AB15" s="55"/>
      <c r="AC15" s="55"/>
      <c r="AD15" s="55"/>
      <c r="AE15" s="55"/>
      <c r="AF15" s="55"/>
      <c r="AG15" s="56"/>
      <c r="AH15" s="23"/>
    </row>
    <row r="16" spans="1:34" x14ac:dyDescent="0.25">
      <c r="A16" s="2">
        <v>12</v>
      </c>
      <c r="B16" s="30" t="s">
        <v>14</v>
      </c>
      <c r="C16" s="3" t="s">
        <v>4</v>
      </c>
      <c r="D16" s="79">
        <v>3</v>
      </c>
      <c r="E16" s="79">
        <v>14</v>
      </c>
      <c r="F16" s="79">
        <f t="shared" si="0"/>
        <v>0.44</v>
      </c>
      <c r="G16" s="45" t="str">
        <f t="shared" si="1"/>
        <v>Sedang</v>
      </c>
      <c r="H16" s="73">
        <v>9</v>
      </c>
      <c r="I16" s="74">
        <v>11</v>
      </c>
      <c r="J16" s="74">
        <f t="shared" si="2"/>
        <v>0.10526315789473684</v>
      </c>
      <c r="K16" s="64" t="str">
        <f t="shared" si="3"/>
        <v>Rendah</v>
      </c>
      <c r="L16" s="50">
        <v>128.58353172753615</v>
      </c>
      <c r="M16" s="50">
        <v>97.570078142717435</v>
      </c>
      <c r="N16" s="19"/>
      <c r="O16" s="50">
        <v>140.21997606742596</v>
      </c>
      <c r="P16" s="50">
        <v>109.69412237454591</v>
      </c>
      <c r="Q16" s="92" t="str">
        <f t="shared" si="4"/>
        <v>Sedang</v>
      </c>
      <c r="R16" s="54"/>
      <c r="S16" s="54"/>
      <c r="T16" s="54"/>
      <c r="U16" s="54"/>
      <c r="V16" s="54"/>
      <c r="W16" s="54"/>
      <c r="X16" s="54"/>
      <c r="Y16" s="1"/>
      <c r="Z16" s="55"/>
      <c r="AA16" s="55"/>
      <c r="AB16" s="55"/>
      <c r="AC16" s="55"/>
      <c r="AD16" s="55"/>
      <c r="AE16" s="55"/>
      <c r="AF16" s="55"/>
      <c r="AG16" s="56"/>
      <c r="AH16" s="23"/>
    </row>
    <row r="17" spans="1:34" x14ac:dyDescent="0.25">
      <c r="A17" s="2">
        <v>13</v>
      </c>
      <c r="B17" s="30" t="s">
        <v>27</v>
      </c>
      <c r="C17" s="3" t="s">
        <v>4</v>
      </c>
      <c r="D17" s="79">
        <v>8</v>
      </c>
      <c r="E17" s="79">
        <v>15</v>
      </c>
      <c r="F17" s="79">
        <f>(E17-D17)/(28-D17)</f>
        <v>0.35</v>
      </c>
      <c r="G17" s="45" t="str">
        <f t="shared" si="1"/>
        <v>Sedang</v>
      </c>
      <c r="H17" s="73">
        <v>16</v>
      </c>
      <c r="I17" s="74">
        <v>17</v>
      </c>
      <c r="J17" s="74">
        <f>(I17-H17)/(28-H17)</f>
        <v>8.3333333333333329E-2</v>
      </c>
      <c r="K17" s="64" t="str">
        <f t="shared" si="3"/>
        <v>Rendah</v>
      </c>
      <c r="L17" s="50">
        <v>101.17409022021913</v>
      </c>
      <c r="M17" s="50">
        <v>138.61864269953844</v>
      </c>
      <c r="N17" s="22"/>
      <c r="O17" s="50">
        <v>112.93480146865829</v>
      </c>
      <c r="P17" s="50">
        <v>150.16995263966578</v>
      </c>
      <c r="Q17" s="62" t="str">
        <f t="shared" si="4"/>
        <v>Tinggi</v>
      </c>
      <c r="R17" s="55"/>
      <c r="S17" s="55"/>
      <c r="T17" s="55"/>
      <c r="U17" s="55"/>
      <c r="V17" s="55"/>
      <c r="W17" s="55"/>
      <c r="X17" s="55"/>
      <c r="Y17" s="7"/>
      <c r="Z17" s="55"/>
      <c r="AA17" s="55"/>
      <c r="AB17" s="55"/>
      <c r="AC17" s="55"/>
      <c r="AD17" s="55"/>
      <c r="AE17" s="55"/>
      <c r="AF17" s="55"/>
      <c r="AG17" s="56"/>
      <c r="AH17" s="23"/>
    </row>
    <row r="18" spans="1:34" s="24" customFormat="1" x14ac:dyDescent="0.25">
      <c r="A18" s="29">
        <v>14</v>
      </c>
      <c r="B18" s="30" t="s">
        <v>15</v>
      </c>
      <c r="C18" s="3" t="s">
        <v>4</v>
      </c>
      <c r="D18" s="79">
        <v>7</v>
      </c>
      <c r="E18" s="79">
        <v>16</v>
      </c>
      <c r="F18" s="79">
        <f t="shared" si="0"/>
        <v>0.42857142857142855</v>
      </c>
      <c r="G18" s="45" t="str">
        <f t="shared" si="1"/>
        <v>Sedang</v>
      </c>
      <c r="H18" s="73">
        <v>14</v>
      </c>
      <c r="I18" s="74">
        <v>15</v>
      </c>
      <c r="J18" s="74">
        <f t="shared" si="2"/>
        <v>7.1428571428571425E-2</v>
      </c>
      <c r="K18" s="64" t="str">
        <f t="shared" si="3"/>
        <v>Rendah</v>
      </c>
      <c r="L18" s="50">
        <v>83.785701500834108</v>
      </c>
      <c r="M18" s="50">
        <v>71.630857665912359</v>
      </c>
      <c r="N18" s="22"/>
      <c r="O18" s="50">
        <v>96.043410716806264</v>
      </c>
      <c r="P18" s="50">
        <v>82.352079538018756</v>
      </c>
      <c r="Q18" s="92" t="str">
        <f t="shared" si="4"/>
        <v>Sedang</v>
      </c>
      <c r="R18" s="55"/>
      <c r="S18" s="55"/>
      <c r="T18" s="55"/>
      <c r="U18" s="55"/>
      <c r="V18" s="55"/>
      <c r="W18" s="55"/>
      <c r="X18" s="55"/>
      <c r="Y18" s="7"/>
      <c r="Z18" s="55"/>
      <c r="AA18" s="55"/>
      <c r="AB18" s="55"/>
      <c r="AC18" s="55"/>
      <c r="AD18" s="55"/>
      <c r="AE18" s="55"/>
      <c r="AF18" s="55"/>
      <c r="AG18" s="56"/>
      <c r="AH18" s="23"/>
    </row>
    <row r="19" spans="1:34" ht="15.75" thickBot="1" x14ac:dyDescent="0.3">
      <c r="A19" s="10">
        <v>15</v>
      </c>
      <c r="B19" s="87" t="s">
        <v>16</v>
      </c>
      <c r="C19" s="11" t="s">
        <v>4</v>
      </c>
      <c r="D19" s="80">
        <v>7</v>
      </c>
      <c r="E19" s="80">
        <v>15</v>
      </c>
      <c r="F19" s="80">
        <f t="shared" si="0"/>
        <v>0.38095238095238093</v>
      </c>
      <c r="G19" s="46" t="str">
        <f t="shared" si="1"/>
        <v>Sedang</v>
      </c>
      <c r="H19" s="86">
        <v>15</v>
      </c>
      <c r="I19" s="76">
        <v>23</v>
      </c>
      <c r="J19" s="76">
        <f t="shared" si="2"/>
        <v>0.61538461538461542</v>
      </c>
      <c r="K19" s="48" t="str">
        <f t="shared" si="3"/>
        <v>Sedang</v>
      </c>
      <c r="L19" s="50">
        <v>108.63724960878122</v>
      </c>
      <c r="M19" s="51">
        <v>104.74399486950763</v>
      </c>
      <c r="N19" s="22"/>
      <c r="O19" s="51">
        <v>120.39105201855175</v>
      </c>
      <c r="P19" s="82">
        <v>116.71120631657261</v>
      </c>
      <c r="Q19" s="92" t="str">
        <f t="shared" si="4"/>
        <v>Sedang</v>
      </c>
      <c r="R19" s="55"/>
      <c r="S19" s="55"/>
      <c r="T19" s="55"/>
      <c r="U19" s="55"/>
      <c r="V19" s="55"/>
      <c r="W19" s="55"/>
      <c r="X19" s="55"/>
      <c r="Y19" s="7"/>
      <c r="Z19" s="55"/>
      <c r="AA19" s="55"/>
      <c r="AB19" s="55"/>
      <c r="AC19" s="55"/>
      <c r="AD19" s="55"/>
      <c r="AE19" s="55"/>
      <c r="AF19" s="55"/>
      <c r="AG19" s="56"/>
      <c r="AH19" s="23"/>
    </row>
    <row r="20" spans="1:34" ht="15.75" thickTop="1" x14ac:dyDescent="0.25">
      <c r="A20" s="9">
        <v>16</v>
      </c>
      <c r="B20" s="88" t="s">
        <v>17</v>
      </c>
      <c r="C20" s="4" t="s">
        <v>18</v>
      </c>
      <c r="D20" s="81">
        <v>10</v>
      </c>
      <c r="E20" s="81">
        <v>11</v>
      </c>
      <c r="F20" s="81">
        <f t="shared" si="0"/>
        <v>5.5555555555555552E-2</v>
      </c>
      <c r="G20" s="65" t="str">
        <f t="shared" si="1"/>
        <v>Rendah</v>
      </c>
      <c r="H20" s="77">
        <v>8</v>
      </c>
      <c r="I20" s="78">
        <v>19</v>
      </c>
      <c r="J20" s="78">
        <f t="shared" si="2"/>
        <v>0.55000000000000004</v>
      </c>
      <c r="K20" s="49" t="str">
        <f t="shared" si="3"/>
        <v>Sedang</v>
      </c>
      <c r="L20" s="50">
        <v>120.6150177833964</v>
      </c>
      <c r="M20" s="52">
        <v>118.26676268429711</v>
      </c>
      <c r="N20" s="22"/>
      <c r="O20" s="52">
        <v>132.48439017589448</v>
      </c>
      <c r="P20" s="83">
        <v>130.03992868334731</v>
      </c>
      <c r="Q20" s="104" t="str">
        <f>IF(P20&lt;75,"Rendah",IF(P20&gt;117,"Tinggi","Sedang"))</f>
        <v>Tinggi</v>
      </c>
      <c r="R20" s="55"/>
      <c r="S20" s="55"/>
      <c r="T20" s="55"/>
      <c r="U20" s="55"/>
      <c r="V20" s="55"/>
      <c r="W20" s="55"/>
      <c r="X20" s="55"/>
      <c r="Y20" s="7"/>
      <c r="Z20" s="55"/>
      <c r="AA20" s="55"/>
      <c r="AB20" s="55"/>
      <c r="AC20" s="55"/>
      <c r="AD20" s="55"/>
      <c r="AE20" s="55"/>
      <c r="AF20" s="55"/>
      <c r="AG20" s="56"/>
      <c r="AH20" s="23"/>
    </row>
    <row r="21" spans="1:34" x14ac:dyDescent="0.25">
      <c r="A21" s="2">
        <v>17</v>
      </c>
      <c r="B21" s="30" t="s">
        <v>19</v>
      </c>
      <c r="C21" s="3" t="s">
        <v>18</v>
      </c>
      <c r="D21" s="79">
        <v>7</v>
      </c>
      <c r="E21" s="79">
        <v>19</v>
      </c>
      <c r="F21" s="79">
        <f t="shared" si="0"/>
        <v>0.5714285714285714</v>
      </c>
      <c r="G21" s="45" t="str">
        <f t="shared" si="1"/>
        <v>Sedang</v>
      </c>
      <c r="H21" s="73">
        <v>7</v>
      </c>
      <c r="I21" s="74">
        <v>19</v>
      </c>
      <c r="J21" s="74">
        <f t="shared" si="2"/>
        <v>0.5714285714285714</v>
      </c>
      <c r="K21" s="47" t="str">
        <f t="shared" si="3"/>
        <v>Sedang</v>
      </c>
      <c r="L21" s="50">
        <v>110.46452674291736</v>
      </c>
      <c r="M21" s="50">
        <v>110.39010256571851</v>
      </c>
      <c r="N21" s="22"/>
      <c r="O21" s="50">
        <v>122.53678913009172</v>
      </c>
      <c r="P21" s="50">
        <v>122.43070759272001</v>
      </c>
      <c r="Q21" s="62" t="str">
        <f>IF(P21&lt;75,"Rendah",IF(P21&gt;117,"Tinggi","Sedang"))</f>
        <v>Tinggi</v>
      </c>
      <c r="R21" s="55"/>
      <c r="S21" s="55"/>
      <c r="T21" s="55"/>
      <c r="U21" s="55"/>
      <c r="V21" s="55"/>
      <c r="W21" s="55"/>
      <c r="X21" s="55"/>
      <c r="Y21" s="7"/>
      <c r="Z21" s="55"/>
      <c r="AA21" s="55"/>
      <c r="AB21" s="55"/>
      <c r="AC21" s="55"/>
      <c r="AD21" s="55"/>
      <c r="AE21" s="55"/>
      <c r="AF21" s="55"/>
      <c r="AG21" s="56"/>
      <c r="AH21" s="23"/>
    </row>
    <row r="22" spans="1:34" s="24" customFormat="1" x14ac:dyDescent="0.25">
      <c r="A22" s="29">
        <v>18</v>
      </c>
      <c r="B22" s="30" t="s">
        <v>20</v>
      </c>
      <c r="C22" s="3" t="s">
        <v>18</v>
      </c>
      <c r="D22" s="79">
        <v>7</v>
      </c>
      <c r="E22" s="79">
        <v>13</v>
      </c>
      <c r="F22" s="79">
        <f t="shared" si="0"/>
        <v>0.2857142857142857</v>
      </c>
      <c r="G22" s="64" t="str">
        <f t="shared" si="1"/>
        <v>Rendah</v>
      </c>
      <c r="H22" s="73">
        <v>13</v>
      </c>
      <c r="I22" s="74">
        <v>15</v>
      </c>
      <c r="J22" s="74">
        <f t="shared" si="2"/>
        <v>0.13333333333333333</v>
      </c>
      <c r="K22" s="64" t="str">
        <f t="shared" si="3"/>
        <v>Rendah</v>
      </c>
      <c r="L22" s="50">
        <v>96.772286954022576</v>
      </c>
      <c r="M22" s="50">
        <v>112.30212661668246</v>
      </c>
      <c r="N22" s="22"/>
      <c r="O22" s="50">
        <v>109.10956855920699</v>
      </c>
      <c r="P22" s="50">
        <v>123.13409910128563</v>
      </c>
      <c r="Q22" s="62" t="str">
        <f t="shared" ref="Q22:Q36" si="5">IF(P22&lt;75,"Rendah",IF(P22&gt;117,"Tinggi","Sedang"))</f>
        <v>Tinggi</v>
      </c>
      <c r="R22" s="55"/>
      <c r="S22" s="55"/>
      <c r="T22" s="55"/>
      <c r="U22" s="55"/>
      <c r="V22" s="55"/>
      <c r="W22" s="55"/>
      <c r="X22" s="55"/>
      <c r="Y22" s="7"/>
      <c r="Z22" s="55"/>
      <c r="AA22" s="55"/>
      <c r="AB22" s="55"/>
      <c r="AC22" s="55"/>
      <c r="AD22" s="55"/>
      <c r="AE22" s="55"/>
      <c r="AF22" s="55"/>
      <c r="AG22" s="56"/>
      <c r="AH22" s="23"/>
    </row>
    <row r="23" spans="1:34" x14ac:dyDescent="0.25">
      <c r="A23" s="2">
        <v>19</v>
      </c>
      <c r="B23" s="30" t="s">
        <v>21</v>
      </c>
      <c r="C23" s="3" t="s">
        <v>18</v>
      </c>
      <c r="D23" s="79">
        <v>10</v>
      </c>
      <c r="E23" s="79">
        <v>26</v>
      </c>
      <c r="F23" s="79">
        <f t="shared" si="0"/>
        <v>0.88888888888888884</v>
      </c>
      <c r="G23" s="63" t="str">
        <f t="shared" si="1"/>
        <v>Tinggi</v>
      </c>
      <c r="H23" s="73">
        <v>19</v>
      </c>
      <c r="I23" s="74">
        <v>21</v>
      </c>
      <c r="J23" s="74">
        <f t="shared" si="2"/>
        <v>0.22222222222222221</v>
      </c>
      <c r="K23" s="64" t="str">
        <f t="shared" si="3"/>
        <v>Rendah</v>
      </c>
      <c r="L23" s="50">
        <v>110.98514947067355</v>
      </c>
      <c r="M23" s="50">
        <v>93.857179403025839</v>
      </c>
      <c r="N23" s="19"/>
      <c r="O23" s="50">
        <v>122.61044113283559</v>
      </c>
      <c r="P23" s="50">
        <v>106.0303635418696</v>
      </c>
      <c r="Q23" s="92" t="str">
        <f t="shared" si="5"/>
        <v>Sedang</v>
      </c>
      <c r="R23" s="54"/>
      <c r="S23" s="54"/>
      <c r="T23" s="54"/>
      <c r="U23" s="54"/>
      <c r="V23" s="54"/>
      <c r="W23" s="54"/>
      <c r="X23" s="54"/>
      <c r="Y23" s="1"/>
      <c r="Z23" s="55"/>
      <c r="AA23" s="55"/>
      <c r="AB23" s="55"/>
      <c r="AC23" s="55"/>
      <c r="AD23" s="55"/>
      <c r="AE23" s="55"/>
      <c r="AF23" s="55"/>
      <c r="AG23" s="56"/>
      <c r="AH23" s="23"/>
    </row>
    <row r="24" spans="1:34" x14ac:dyDescent="0.25">
      <c r="A24" s="2">
        <v>20</v>
      </c>
      <c r="B24" s="30" t="s">
        <v>22</v>
      </c>
      <c r="C24" s="3" t="s">
        <v>18</v>
      </c>
      <c r="D24" s="79">
        <v>7</v>
      </c>
      <c r="E24" s="79">
        <v>19</v>
      </c>
      <c r="F24" s="79">
        <f t="shared" si="0"/>
        <v>0.5714285714285714</v>
      </c>
      <c r="G24" s="45" t="str">
        <f t="shared" si="1"/>
        <v>Sedang</v>
      </c>
      <c r="H24" s="73">
        <v>16</v>
      </c>
      <c r="I24" s="74">
        <v>23</v>
      </c>
      <c r="J24" s="74">
        <f t="shared" si="2"/>
        <v>0.58333333333333337</v>
      </c>
      <c r="K24" s="47" t="str">
        <f t="shared" si="3"/>
        <v>Sedang</v>
      </c>
      <c r="L24" s="50">
        <v>98.266906449137196</v>
      </c>
      <c r="M24" s="50">
        <v>102.74787937544461</v>
      </c>
      <c r="N24" s="19"/>
      <c r="O24" s="50">
        <v>110.03859305507164</v>
      </c>
      <c r="P24" s="50">
        <v>115.44895490347785</v>
      </c>
      <c r="Q24" s="92" t="str">
        <f t="shared" si="5"/>
        <v>Sedang</v>
      </c>
      <c r="R24" s="54"/>
      <c r="S24" s="54"/>
      <c r="T24" s="54"/>
      <c r="U24" s="54"/>
      <c r="V24" s="54"/>
      <c r="W24" s="54"/>
      <c r="X24" s="54"/>
      <c r="Y24" s="1"/>
      <c r="Z24" s="55"/>
      <c r="AA24" s="55"/>
      <c r="AB24" s="55"/>
      <c r="AC24" s="55"/>
      <c r="AD24" s="55"/>
      <c r="AE24" s="55"/>
      <c r="AF24" s="55"/>
      <c r="AG24" s="56"/>
      <c r="AH24" s="23"/>
    </row>
    <row r="25" spans="1:34" x14ac:dyDescent="0.25">
      <c r="A25" s="2">
        <v>21</v>
      </c>
      <c r="B25" s="30" t="s">
        <v>23</v>
      </c>
      <c r="C25" s="3" t="s">
        <v>18</v>
      </c>
      <c r="D25" s="79">
        <v>8</v>
      </c>
      <c r="E25" s="79">
        <v>16</v>
      </c>
      <c r="F25" s="79">
        <f t="shared" si="0"/>
        <v>0.4</v>
      </c>
      <c r="G25" s="45" t="str">
        <f t="shared" si="1"/>
        <v>Sedang</v>
      </c>
      <c r="H25" s="73">
        <v>11</v>
      </c>
      <c r="I25" s="74">
        <v>18</v>
      </c>
      <c r="J25" s="74">
        <f t="shared" si="2"/>
        <v>0.41176470588235292</v>
      </c>
      <c r="K25" s="47" t="str">
        <f t="shared" si="3"/>
        <v>Sedang</v>
      </c>
      <c r="L25" s="50">
        <v>95.219954311162539</v>
      </c>
      <c r="M25" s="50">
        <v>116.11335225161538</v>
      </c>
      <c r="N25" s="19"/>
      <c r="O25" s="50">
        <v>106.67879093898964</v>
      </c>
      <c r="P25" s="50">
        <v>127.68842220333725</v>
      </c>
      <c r="Q25" s="62" t="str">
        <f t="shared" si="5"/>
        <v>Tinggi</v>
      </c>
      <c r="R25" s="54"/>
      <c r="S25" s="54"/>
      <c r="T25" s="54"/>
      <c r="U25" s="54"/>
      <c r="V25" s="54"/>
      <c r="W25" s="54"/>
      <c r="X25" s="54"/>
      <c r="Y25" s="1"/>
      <c r="Z25" s="55"/>
      <c r="AA25" s="55"/>
      <c r="AB25" s="55"/>
      <c r="AC25" s="55"/>
      <c r="AD25" s="55"/>
      <c r="AE25" s="55"/>
      <c r="AF25" s="55"/>
      <c r="AG25" s="56"/>
      <c r="AH25" s="23"/>
    </row>
    <row r="26" spans="1:34" x14ac:dyDescent="0.25">
      <c r="A26" s="2">
        <v>22</v>
      </c>
      <c r="B26" s="30" t="s">
        <v>24</v>
      </c>
      <c r="C26" s="3" t="s">
        <v>18</v>
      </c>
      <c r="D26" s="79">
        <v>8</v>
      </c>
      <c r="E26" s="79">
        <v>16</v>
      </c>
      <c r="F26" s="79">
        <f t="shared" si="0"/>
        <v>0.4</v>
      </c>
      <c r="G26" s="45" t="str">
        <f t="shared" si="1"/>
        <v>Sedang</v>
      </c>
      <c r="H26" s="73">
        <v>11</v>
      </c>
      <c r="I26" s="74">
        <v>12</v>
      </c>
      <c r="J26" s="74">
        <f t="shared" si="2"/>
        <v>5.8823529411764705E-2</v>
      </c>
      <c r="K26" s="64" t="str">
        <f t="shared" si="3"/>
        <v>Rendah</v>
      </c>
      <c r="L26" s="50">
        <v>103.68885159636336</v>
      </c>
      <c r="M26" s="50">
        <v>90.885678821571872</v>
      </c>
      <c r="N26" s="19"/>
      <c r="O26" s="50">
        <v>115.28928267178684</v>
      </c>
      <c r="P26" s="50">
        <v>103.08800671108463</v>
      </c>
      <c r="Q26" s="92" t="str">
        <f t="shared" si="5"/>
        <v>Sedang</v>
      </c>
      <c r="R26" s="54"/>
      <c r="S26" s="54"/>
      <c r="T26" s="54"/>
      <c r="U26" s="54"/>
      <c r="V26" s="54"/>
      <c r="W26" s="54"/>
      <c r="X26" s="54"/>
      <c r="Y26" s="1"/>
      <c r="Z26" s="55"/>
      <c r="AA26" s="55"/>
      <c r="AB26" s="55"/>
      <c r="AC26" s="55"/>
      <c r="AD26" s="55"/>
      <c r="AE26" s="55"/>
      <c r="AF26" s="55"/>
      <c r="AG26" s="56"/>
      <c r="AH26" s="23"/>
    </row>
    <row r="27" spans="1:34" x14ac:dyDescent="0.25">
      <c r="A27" s="2">
        <v>23</v>
      </c>
      <c r="B27" s="30" t="s">
        <v>25</v>
      </c>
      <c r="C27" s="3" t="s">
        <v>18</v>
      </c>
      <c r="D27" s="79">
        <v>6</v>
      </c>
      <c r="E27" s="79">
        <v>15</v>
      </c>
      <c r="F27" s="79">
        <f t="shared" si="0"/>
        <v>0.40909090909090912</v>
      </c>
      <c r="G27" s="45" t="str">
        <f t="shared" si="1"/>
        <v>Sedang</v>
      </c>
      <c r="H27" s="73">
        <v>15</v>
      </c>
      <c r="I27" s="74">
        <v>21</v>
      </c>
      <c r="J27" s="74">
        <f t="shared" si="2"/>
        <v>0.46153846153846156</v>
      </c>
      <c r="K27" s="47" t="str">
        <f t="shared" si="3"/>
        <v>Sedang</v>
      </c>
      <c r="L27" s="50">
        <v>88.759342874451463</v>
      </c>
      <c r="M27" s="50">
        <v>96.682270419552864</v>
      </c>
      <c r="N27" s="19"/>
      <c r="O27" s="50">
        <v>100.84367849243064</v>
      </c>
      <c r="P27" s="50">
        <v>97.5298676524977</v>
      </c>
      <c r="Q27" s="92" t="str">
        <f t="shared" si="5"/>
        <v>Sedang</v>
      </c>
      <c r="R27" s="54"/>
      <c r="S27" s="54"/>
      <c r="T27" s="54"/>
      <c r="U27" s="54"/>
      <c r="V27" s="54"/>
      <c r="W27" s="54"/>
      <c r="X27" s="54"/>
      <c r="Y27" s="1"/>
      <c r="Z27" s="55"/>
      <c r="AA27" s="55"/>
      <c r="AB27" s="55"/>
      <c r="AC27" s="55"/>
      <c r="AD27" s="55"/>
      <c r="AE27" s="55"/>
      <c r="AF27" s="55"/>
      <c r="AG27" s="56"/>
      <c r="AH27" s="23"/>
    </row>
    <row r="28" spans="1:34" x14ac:dyDescent="0.25">
      <c r="A28" s="2">
        <v>24</v>
      </c>
      <c r="B28" s="30" t="s">
        <v>26</v>
      </c>
      <c r="C28" s="3" t="s">
        <v>18</v>
      </c>
      <c r="D28" s="79">
        <v>7</v>
      </c>
      <c r="E28" s="79">
        <v>21</v>
      </c>
      <c r="F28" s="79">
        <f t="shared" si="0"/>
        <v>0.66666666666666663</v>
      </c>
      <c r="G28" s="45" t="str">
        <f t="shared" si="1"/>
        <v>Sedang</v>
      </c>
      <c r="H28" s="73">
        <v>16</v>
      </c>
      <c r="I28" s="74">
        <v>20</v>
      </c>
      <c r="J28" s="74">
        <f t="shared" si="2"/>
        <v>0.33333333333333331</v>
      </c>
      <c r="K28" s="47" t="str">
        <f t="shared" si="3"/>
        <v>Sedang</v>
      </c>
      <c r="L28" s="50">
        <v>90.006176149653953</v>
      </c>
      <c r="M28" s="50">
        <v>86.633276699264613</v>
      </c>
      <c r="N28" s="19"/>
      <c r="O28" s="50">
        <v>100.69963607644461</v>
      </c>
      <c r="P28" s="50">
        <v>98.750758149822673</v>
      </c>
      <c r="Q28" s="92" t="str">
        <f t="shared" si="5"/>
        <v>Sedang</v>
      </c>
      <c r="R28" s="54"/>
      <c r="S28" s="54"/>
      <c r="T28" s="54"/>
      <c r="U28" s="54"/>
      <c r="V28" s="54"/>
      <c r="W28" s="54"/>
      <c r="X28" s="54"/>
      <c r="Y28" s="1"/>
      <c r="Z28" s="55"/>
      <c r="AA28" s="55"/>
      <c r="AB28" s="55"/>
      <c r="AC28" s="55"/>
      <c r="AD28" s="55"/>
      <c r="AE28" s="55"/>
      <c r="AF28" s="55"/>
      <c r="AG28" s="56"/>
      <c r="AH28" s="23"/>
    </row>
    <row r="29" spans="1:34" x14ac:dyDescent="0.25">
      <c r="A29" s="2">
        <v>25</v>
      </c>
      <c r="B29" s="30" t="s">
        <v>28</v>
      </c>
      <c r="C29" s="3" t="s">
        <v>18</v>
      </c>
      <c r="D29" s="79">
        <v>9</v>
      </c>
      <c r="E29" s="79">
        <v>21</v>
      </c>
      <c r="F29" s="79">
        <f t="shared" si="0"/>
        <v>0.63157894736842102</v>
      </c>
      <c r="G29" s="45" t="str">
        <f t="shared" si="1"/>
        <v>Sedang</v>
      </c>
      <c r="H29" s="73">
        <v>13</v>
      </c>
      <c r="I29" s="74">
        <v>20</v>
      </c>
      <c r="J29" s="74">
        <f t="shared" si="2"/>
        <v>0.46666666666666667</v>
      </c>
      <c r="K29" s="64" t="str">
        <f t="shared" si="3"/>
        <v>Sedang</v>
      </c>
      <c r="L29" s="50">
        <v>96.109415200788916</v>
      </c>
      <c r="M29" s="50">
        <v>89.76297975113647</v>
      </c>
      <c r="N29" s="19"/>
      <c r="O29" s="50">
        <v>107.92449356845158</v>
      </c>
      <c r="P29" s="50">
        <v>102.49132089707307</v>
      </c>
      <c r="Q29" s="92" t="str">
        <f t="shared" si="5"/>
        <v>Sedang</v>
      </c>
      <c r="R29" s="54"/>
      <c r="S29" s="54"/>
      <c r="T29" s="54"/>
      <c r="U29" s="54"/>
      <c r="V29" s="54"/>
      <c r="W29" s="54"/>
      <c r="X29" s="54"/>
      <c r="Y29" s="1"/>
      <c r="Z29" s="55"/>
      <c r="AA29" s="55"/>
      <c r="AB29" s="55"/>
      <c r="AC29" s="55"/>
      <c r="AD29" s="55"/>
      <c r="AE29" s="55"/>
      <c r="AF29" s="55"/>
      <c r="AG29" s="56"/>
      <c r="AH29" s="23"/>
    </row>
    <row r="30" spans="1:34" x14ac:dyDescent="0.25">
      <c r="A30" s="2">
        <v>26</v>
      </c>
      <c r="B30" s="30" t="s">
        <v>29</v>
      </c>
      <c r="C30" s="3" t="s">
        <v>18</v>
      </c>
      <c r="D30" s="79">
        <v>7</v>
      </c>
      <c r="E30" s="79">
        <v>12</v>
      </c>
      <c r="F30" s="79">
        <f t="shared" si="0"/>
        <v>0.23809523809523808</v>
      </c>
      <c r="G30" s="64" t="str">
        <f t="shared" si="1"/>
        <v>Rendah</v>
      </c>
      <c r="H30" s="73">
        <v>8</v>
      </c>
      <c r="I30" s="74">
        <v>23</v>
      </c>
      <c r="J30" s="74">
        <f t="shared" si="2"/>
        <v>0.75</v>
      </c>
      <c r="K30" s="63" t="str">
        <f t="shared" si="3"/>
        <v>Tinggi</v>
      </c>
      <c r="L30" s="50">
        <v>84.702978766087625</v>
      </c>
      <c r="M30" s="50">
        <v>105.52076544538781</v>
      </c>
      <c r="N30" s="19"/>
      <c r="O30" s="50">
        <v>96.159789179266156</v>
      </c>
      <c r="P30" s="50">
        <v>117.08795846406736</v>
      </c>
      <c r="Q30" s="62" t="str">
        <f t="shared" si="5"/>
        <v>Tinggi</v>
      </c>
      <c r="R30" s="54"/>
      <c r="S30" s="54"/>
      <c r="T30" s="54"/>
      <c r="U30" s="54"/>
      <c r="V30" s="54"/>
      <c r="W30" s="54"/>
      <c r="X30" s="54"/>
      <c r="Y30" s="1"/>
      <c r="Z30" s="55"/>
      <c r="AA30" s="55"/>
      <c r="AB30" s="55"/>
      <c r="AC30" s="55"/>
      <c r="AD30" s="55"/>
      <c r="AE30" s="55"/>
      <c r="AF30" s="55"/>
      <c r="AG30" s="56"/>
      <c r="AH30" s="23"/>
    </row>
    <row r="31" spans="1:34" x14ac:dyDescent="0.25">
      <c r="A31" s="2">
        <v>27</v>
      </c>
      <c r="B31" s="30" t="s">
        <v>30</v>
      </c>
      <c r="C31" s="3" t="s">
        <v>18</v>
      </c>
      <c r="D31" s="79">
        <v>11</v>
      </c>
      <c r="E31" s="79">
        <v>18</v>
      </c>
      <c r="F31" s="79">
        <f t="shared" si="0"/>
        <v>0.41176470588235292</v>
      </c>
      <c r="G31" s="45" t="str">
        <f t="shared" si="1"/>
        <v>Sedang</v>
      </c>
      <c r="H31" s="73">
        <v>15</v>
      </c>
      <c r="I31" s="74">
        <v>20</v>
      </c>
      <c r="J31" s="74">
        <f t="shared" si="2"/>
        <v>0.38461538461538464</v>
      </c>
      <c r="K31" s="47" t="str">
        <f t="shared" si="3"/>
        <v>Sedang</v>
      </c>
      <c r="L31" s="50">
        <v>118.90436224826399</v>
      </c>
      <c r="M31" s="50">
        <v>120.87494863569898</v>
      </c>
      <c r="N31" s="19"/>
      <c r="O31" s="50">
        <v>130.67676466864938</v>
      </c>
      <c r="P31" s="50">
        <v>132.41990821459774</v>
      </c>
      <c r="Q31" s="62" t="str">
        <f t="shared" si="5"/>
        <v>Tinggi</v>
      </c>
      <c r="R31" s="54"/>
      <c r="S31" s="54"/>
      <c r="T31" s="54"/>
      <c r="U31" s="54"/>
      <c r="V31" s="54"/>
      <c r="W31" s="54"/>
      <c r="X31" s="54"/>
      <c r="Y31" s="1"/>
      <c r="Z31" s="55"/>
      <c r="AA31" s="55"/>
      <c r="AB31" s="55"/>
      <c r="AC31" s="55"/>
      <c r="AD31" s="55"/>
      <c r="AE31" s="55"/>
      <c r="AF31" s="55"/>
      <c r="AG31" s="56"/>
      <c r="AH31" s="23"/>
    </row>
    <row r="32" spans="1:34" x14ac:dyDescent="0.25">
      <c r="A32" s="2">
        <v>28</v>
      </c>
      <c r="B32" s="30" t="s">
        <v>31</v>
      </c>
      <c r="C32" s="3" t="s">
        <v>18</v>
      </c>
      <c r="D32" s="79">
        <v>8</v>
      </c>
      <c r="E32" s="79">
        <v>18</v>
      </c>
      <c r="F32" s="79">
        <f t="shared" si="0"/>
        <v>0.5</v>
      </c>
      <c r="G32" s="45" t="str">
        <f t="shared" si="1"/>
        <v>Sedang</v>
      </c>
      <c r="H32" s="73">
        <v>11</v>
      </c>
      <c r="I32" s="74">
        <v>20</v>
      </c>
      <c r="J32" s="74">
        <f t="shared" si="2"/>
        <v>0.52941176470588236</v>
      </c>
      <c r="K32" s="47" t="str">
        <f t="shared" si="3"/>
        <v>Sedang</v>
      </c>
      <c r="L32" s="50">
        <v>116.00443645437392</v>
      </c>
      <c r="M32" s="50">
        <v>93.750244698647649</v>
      </c>
      <c r="N32" s="19"/>
      <c r="O32" s="50">
        <v>127.41232825068002</v>
      </c>
      <c r="P32" s="50">
        <v>105.82816289444935</v>
      </c>
      <c r="Q32" s="92" t="str">
        <f t="shared" si="5"/>
        <v>Sedang</v>
      </c>
      <c r="R32" s="54"/>
      <c r="S32" s="54"/>
      <c r="T32" s="54"/>
      <c r="U32" s="54"/>
      <c r="V32" s="54"/>
      <c r="W32" s="54"/>
      <c r="X32" s="54"/>
      <c r="Y32" s="1"/>
      <c r="Z32" s="55"/>
      <c r="AA32" s="55"/>
      <c r="AB32" s="55"/>
      <c r="AC32" s="55"/>
      <c r="AD32" s="55"/>
      <c r="AE32" s="55"/>
      <c r="AF32" s="55"/>
      <c r="AG32" s="56"/>
      <c r="AH32" s="23"/>
    </row>
    <row r="33" spans="1:34" x14ac:dyDescent="0.25">
      <c r="A33" s="2">
        <v>29</v>
      </c>
      <c r="B33" s="30" t="s">
        <v>32</v>
      </c>
      <c r="C33" s="3" t="s">
        <v>18</v>
      </c>
      <c r="D33" s="79">
        <v>11</v>
      </c>
      <c r="E33" s="79">
        <v>19</v>
      </c>
      <c r="F33" s="79">
        <f t="shared" si="0"/>
        <v>0.47058823529411764</v>
      </c>
      <c r="G33" s="45" t="str">
        <f t="shared" si="1"/>
        <v>Sedang</v>
      </c>
      <c r="H33" s="73">
        <v>11</v>
      </c>
      <c r="I33" s="74">
        <v>21</v>
      </c>
      <c r="J33" s="74">
        <f t="shared" si="2"/>
        <v>0.58823529411764708</v>
      </c>
      <c r="K33" s="47" t="str">
        <f t="shared" si="3"/>
        <v>Sedang</v>
      </c>
      <c r="L33" s="50">
        <v>118.41639814734623</v>
      </c>
      <c r="M33" s="50">
        <v>106.90261931001143</v>
      </c>
      <c r="N33" s="19"/>
      <c r="O33" s="50">
        <v>129.96876139420169</v>
      </c>
      <c r="P33" s="50">
        <v>118.43886429690085</v>
      </c>
      <c r="Q33" s="62" t="str">
        <f t="shared" si="5"/>
        <v>Tinggi</v>
      </c>
      <c r="R33" s="54"/>
      <c r="S33" s="54"/>
      <c r="T33" s="54"/>
      <c r="U33" s="54"/>
      <c r="V33" s="54"/>
      <c r="W33" s="54"/>
      <c r="X33" s="54"/>
      <c r="Y33" s="1"/>
      <c r="Z33" s="55"/>
      <c r="AA33" s="55"/>
      <c r="AB33" s="55"/>
      <c r="AC33" s="55"/>
      <c r="AD33" s="55"/>
      <c r="AE33" s="55"/>
      <c r="AF33" s="55"/>
      <c r="AG33" s="56"/>
      <c r="AH33" s="23"/>
    </row>
    <row r="34" spans="1:34" x14ac:dyDescent="0.25">
      <c r="A34" s="2">
        <v>30</v>
      </c>
      <c r="B34" s="30" t="s">
        <v>33</v>
      </c>
      <c r="C34" s="3" t="s">
        <v>18</v>
      </c>
      <c r="D34" s="79">
        <v>8</v>
      </c>
      <c r="E34" s="79">
        <v>24</v>
      </c>
      <c r="F34" s="79">
        <f t="shared" si="0"/>
        <v>0.8</v>
      </c>
      <c r="G34" s="63" t="str">
        <f t="shared" si="1"/>
        <v>Tinggi</v>
      </c>
      <c r="H34" s="73">
        <v>16</v>
      </c>
      <c r="I34" s="74">
        <v>24</v>
      </c>
      <c r="J34" s="74">
        <f t="shared" si="2"/>
        <v>0.66666666666666663</v>
      </c>
      <c r="K34" s="47" t="str">
        <f t="shared" si="3"/>
        <v>Sedang</v>
      </c>
      <c r="L34" s="50">
        <v>101.74532091073979</v>
      </c>
      <c r="M34" s="50">
        <v>79.729576287877492</v>
      </c>
      <c r="N34" s="19"/>
      <c r="O34" s="50">
        <v>113.75876152735772</v>
      </c>
      <c r="P34" s="50">
        <v>92.614280083806989</v>
      </c>
      <c r="Q34" s="92" t="str">
        <f t="shared" si="5"/>
        <v>Sedang</v>
      </c>
      <c r="R34" s="54"/>
      <c r="S34" s="54"/>
      <c r="T34" s="55"/>
      <c r="U34" s="55"/>
      <c r="V34" s="55"/>
      <c r="W34" s="55"/>
      <c r="X34" s="55"/>
      <c r="Y34" s="1"/>
      <c r="Z34" s="55"/>
      <c r="AA34" s="55"/>
      <c r="AB34" s="55"/>
      <c r="AC34" s="55"/>
      <c r="AD34" s="55"/>
      <c r="AE34" s="55"/>
      <c r="AF34" s="55"/>
      <c r="AG34" s="56"/>
      <c r="AH34" s="23"/>
    </row>
    <row r="35" spans="1:34" x14ac:dyDescent="0.25">
      <c r="A35" s="2">
        <v>31</v>
      </c>
      <c r="B35" s="30" t="s">
        <v>34</v>
      </c>
      <c r="C35" s="3" t="s">
        <v>18</v>
      </c>
      <c r="D35" s="79">
        <v>7</v>
      </c>
      <c r="E35" s="79">
        <v>10</v>
      </c>
      <c r="F35" s="79">
        <f t="shared" si="0"/>
        <v>0.14285714285714285</v>
      </c>
      <c r="G35" s="64" t="str">
        <f t="shared" si="1"/>
        <v>Rendah</v>
      </c>
      <c r="H35" s="73">
        <v>15</v>
      </c>
      <c r="I35" s="74">
        <v>18</v>
      </c>
      <c r="J35" s="74">
        <f t="shared" si="2"/>
        <v>0.23076923076923078</v>
      </c>
      <c r="K35" s="64" t="str">
        <f t="shared" si="3"/>
        <v>Rendah</v>
      </c>
      <c r="L35" s="50">
        <v>104.38069611619069</v>
      </c>
      <c r="M35" s="50">
        <v>80.858307268081205</v>
      </c>
      <c r="N35" s="20"/>
      <c r="O35" s="50">
        <v>116.09639733306616</v>
      </c>
      <c r="P35" s="50">
        <v>93.614975007755163</v>
      </c>
      <c r="Q35" s="92" t="str">
        <f t="shared" si="5"/>
        <v>Sedang</v>
      </c>
      <c r="R35" s="55"/>
      <c r="S35" s="55"/>
      <c r="T35" s="54"/>
      <c r="U35" s="54"/>
      <c r="V35" s="54"/>
      <c r="W35" s="54"/>
      <c r="X35" s="54"/>
      <c r="Y35" s="1"/>
      <c r="Z35" s="55"/>
      <c r="AA35" s="55"/>
      <c r="AB35" s="55"/>
      <c r="AC35" s="55"/>
      <c r="AD35" s="55"/>
      <c r="AE35" s="55"/>
      <c r="AF35" s="55"/>
      <c r="AG35" s="56"/>
      <c r="AH35" s="23"/>
    </row>
    <row r="36" spans="1:34" x14ac:dyDescent="0.25">
      <c r="A36" s="2">
        <v>32</v>
      </c>
      <c r="B36" s="30" t="s">
        <v>35</v>
      </c>
      <c r="C36" s="3" t="s">
        <v>18</v>
      </c>
      <c r="D36" s="79">
        <v>5</v>
      </c>
      <c r="E36" s="79">
        <v>14</v>
      </c>
      <c r="F36" s="79">
        <f t="shared" si="0"/>
        <v>0.39130434782608697</v>
      </c>
      <c r="G36" s="45" t="str">
        <f>IF(F36&lt;0.3,"Rendah",IF(F36&gt;0.7,"Tinggi","Sedang"))</f>
        <v>Sedang</v>
      </c>
      <c r="H36" s="73">
        <v>8</v>
      </c>
      <c r="I36" s="74">
        <v>19</v>
      </c>
      <c r="J36" s="74">
        <f t="shared" si="2"/>
        <v>0.55000000000000004</v>
      </c>
      <c r="K36" s="47" t="str">
        <f t="shared" si="3"/>
        <v>Sedang</v>
      </c>
      <c r="L36" s="50">
        <v>113.22965353997284</v>
      </c>
      <c r="M36" s="50">
        <v>86.880554836844567</v>
      </c>
      <c r="N36" s="19"/>
      <c r="O36" s="50">
        <v>125.3032643896623</v>
      </c>
      <c r="P36" s="50">
        <v>99.191047601873308</v>
      </c>
      <c r="Q36" s="92" t="str">
        <f t="shared" si="5"/>
        <v>Sedang</v>
      </c>
      <c r="R36" s="103"/>
      <c r="S36" s="54"/>
      <c r="T36" s="1"/>
      <c r="U36" s="1"/>
      <c r="V36" s="1"/>
      <c r="W36" s="1"/>
      <c r="X36" s="1"/>
      <c r="Y36" s="1"/>
      <c r="Z36" s="1"/>
      <c r="AA36" s="55"/>
      <c r="AB36" s="55"/>
      <c r="AC36" s="55"/>
      <c r="AD36" s="55"/>
      <c r="AE36" s="55"/>
      <c r="AF36" s="55"/>
      <c r="AG36" s="56"/>
      <c r="AH36" s="23"/>
    </row>
    <row r="37" spans="1:34" x14ac:dyDescent="0.25">
      <c r="A37" s="113" t="s">
        <v>72</v>
      </c>
      <c r="B37" s="113"/>
      <c r="C37" s="113"/>
      <c r="D37" s="32">
        <f>SUM(D5:D36)</f>
        <v>278</v>
      </c>
      <c r="E37" s="32">
        <f>SUM(E5:E36)</f>
        <v>563</v>
      </c>
      <c r="F37" s="84">
        <f>SUM(F5:F36)</f>
        <v>14.665652712851527</v>
      </c>
      <c r="G37" s="26"/>
      <c r="H37" s="34">
        <f>SUM(H5:H36)</f>
        <v>399</v>
      </c>
      <c r="I37" s="31">
        <f>SUM(I5:I36)</f>
        <v>600</v>
      </c>
      <c r="J37" s="31">
        <f>SUM(J5:J36)</f>
        <v>12.793313660323015</v>
      </c>
      <c r="K37" s="72"/>
      <c r="L37" s="38">
        <f>SUM(L5:L36)</f>
        <v>3337.2776082355358</v>
      </c>
      <c r="M37" s="38">
        <f>SUM(M5:M36)</f>
        <v>3221.3766089465394</v>
      </c>
      <c r="N37" s="85"/>
      <c r="O37" s="37">
        <f>SUM(O5:O36)</f>
        <v>3715.9282765536063</v>
      </c>
      <c r="P37" s="37">
        <f>SUM(P5:P36)</f>
        <v>3592.4702339818873</v>
      </c>
      <c r="Q37" s="105"/>
      <c r="R37" s="94"/>
      <c r="S37" s="1"/>
      <c r="T37" s="1"/>
      <c r="U37" s="1"/>
      <c r="V37" s="1"/>
      <c r="W37" s="1"/>
      <c r="X37" s="1"/>
      <c r="Y37" s="1"/>
      <c r="Z37" s="7"/>
      <c r="AA37" s="7"/>
      <c r="AB37" s="7"/>
      <c r="AC37" s="7"/>
      <c r="AD37" s="7"/>
      <c r="AE37" s="7"/>
      <c r="AF37" s="7"/>
      <c r="AG37" s="7"/>
      <c r="AH37" s="7"/>
    </row>
    <row r="38" spans="1:34" x14ac:dyDescent="0.25">
      <c r="A38" s="8"/>
      <c r="B38" s="5"/>
      <c r="C38" s="6"/>
      <c r="D38" s="6" t="s">
        <v>74</v>
      </c>
      <c r="E38" s="6"/>
      <c r="F38" s="6"/>
      <c r="G38" s="61">
        <v>3</v>
      </c>
      <c r="H38" s="6"/>
      <c r="I38" s="6"/>
      <c r="J38" s="6"/>
      <c r="K38" s="6">
        <v>2</v>
      </c>
      <c r="L38" s="1"/>
      <c r="M38" s="1"/>
      <c r="N38" s="1"/>
      <c r="O38" s="1"/>
      <c r="P38" s="1"/>
      <c r="Q38" s="1">
        <v>12</v>
      </c>
      <c r="R38" s="1"/>
      <c r="S38" s="1"/>
      <c r="T38" s="1"/>
      <c r="U38" s="1"/>
      <c r="V38" s="1"/>
      <c r="W38" s="1"/>
      <c r="X38" s="1"/>
      <c r="Y38" s="1"/>
      <c r="Z38" s="7"/>
      <c r="AA38" s="7"/>
      <c r="AB38" s="7"/>
      <c r="AC38" s="7"/>
      <c r="AD38" s="7"/>
      <c r="AE38" s="7"/>
      <c r="AF38" s="7"/>
      <c r="AG38" s="7"/>
      <c r="AH38" s="7"/>
    </row>
    <row r="39" spans="1:34" x14ac:dyDescent="0.25">
      <c r="A39" s="60"/>
      <c r="B39" s="60"/>
      <c r="C39" s="60"/>
      <c r="D39" s="60" t="s">
        <v>75</v>
      </c>
      <c r="E39" s="60"/>
      <c r="F39" s="53"/>
      <c r="G39" s="61">
        <v>24</v>
      </c>
      <c r="H39" s="53"/>
      <c r="I39" s="53"/>
      <c r="J39" s="53"/>
      <c r="K39" s="6">
        <v>18</v>
      </c>
      <c r="Q39">
        <v>20</v>
      </c>
      <c r="Z39" s="24"/>
      <c r="AA39" s="24"/>
      <c r="AB39" s="24"/>
      <c r="AC39" s="24"/>
      <c r="AD39" s="24"/>
      <c r="AE39" s="24"/>
      <c r="AF39" s="24"/>
      <c r="AG39" s="24"/>
      <c r="AH39" s="24"/>
    </row>
    <row r="40" spans="1:34" x14ac:dyDescent="0.25">
      <c r="A40" s="1"/>
      <c r="B40" s="1"/>
      <c r="C40" s="1"/>
      <c r="D40" s="1" t="s">
        <v>76</v>
      </c>
      <c r="E40" s="1"/>
      <c r="F40" s="1"/>
      <c r="G40" s="61">
        <v>5</v>
      </c>
      <c r="H40" s="1"/>
      <c r="I40" s="1"/>
      <c r="J40" s="1"/>
      <c r="K40" s="6">
        <v>12</v>
      </c>
      <c r="L40" s="7"/>
      <c r="M40" s="1"/>
      <c r="Z40" s="24"/>
      <c r="AA40" s="24"/>
      <c r="AB40" s="24"/>
      <c r="AC40" s="24"/>
      <c r="AD40" s="24"/>
      <c r="AE40" s="24"/>
      <c r="AF40" s="24"/>
      <c r="AG40" s="24"/>
      <c r="AH40" s="24"/>
    </row>
    <row r="41" spans="1:3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Z41" s="24"/>
      <c r="AA41" s="24"/>
      <c r="AB41" s="24"/>
      <c r="AC41" s="24"/>
      <c r="AD41" s="24"/>
      <c r="AE41" s="24"/>
      <c r="AF41" s="24"/>
      <c r="AG41" s="24"/>
      <c r="AH41" s="24"/>
    </row>
    <row r="42" spans="1:34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Z42" s="24"/>
      <c r="AA42" s="24"/>
      <c r="AB42" s="24"/>
      <c r="AC42" s="24"/>
      <c r="AD42" s="24"/>
      <c r="AE42" s="24"/>
      <c r="AF42" s="24"/>
      <c r="AG42" s="24"/>
      <c r="AH42" s="24"/>
    </row>
    <row r="43" spans="1:3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3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3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3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3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3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</sheetData>
  <mergeCells count="13">
    <mergeCell ref="A37:C37"/>
    <mergeCell ref="L3:M3"/>
    <mergeCell ref="D3:G3"/>
    <mergeCell ref="H3:K3"/>
    <mergeCell ref="C3:C4"/>
    <mergeCell ref="B3:B4"/>
    <mergeCell ref="A3:A4"/>
    <mergeCell ref="A1:Q1"/>
    <mergeCell ref="O3:Q3"/>
    <mergeCell ref="AH3:AH4"/>
    <mergeCell ref="R3:X3"/>
    <mergeCell ref="AG3:AG4"/>
    <mergeCell ref="Z3:AF3"/>
  </mergeCells>
  <printOptions horizontalCentered="1" verticalCentered="1"/>
  <pageMargins left="0" right="0" top="1.35" bottom="0" header="0" footer="0"/>
  <pageSetup paperSize="9" scale="8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EKSP 1</vt:lpstr>
      <vt:lpstr>EKSP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Dhee Dhee</dc:creator>
  <cp:lastModifiedBy>Dina Apryani</cp:lastModifiedBy>
  <cp:lastPrinted>2015-06-13T00:14:19Z</cp:lastPrinted>
  <dcterms:created xsi:type="dcterms:W3CDTF">2015-02-16T13:57:23Z</dcterms:created>
  <dcterms:modified xsi:type="dcterms:W3CDTF">2022-04-14T03:09:58Z</dcterms:modified>
</cp:coreProperties>
</file>