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405" windowWidth="14805" windowHeight="7710" firstSheet="6" activeTab="11"/>
  </bookViews>
  <sheets>
    <sheet name="TCR_persepsi" sheetId="7" r:id="rId1"/>
    <sheet name="X1" sheetId="8" r:id="rId2"/>
    <sheet name="X2" sheetId="9" r:id="rId3"/>
    <sheet name="X3" sheetId="10" r:id="rId4"/>
    <sheet name="X4" sheetId="11" r:id="rId5"/>
    <sheet name="X5" sheetId="12" r:id="rId6"/>
    <sheet name="Total Deskriptif" sheetId="13" r:id="rId7"/>
    <sheet name="Sikap" sheetId="19" r:id="rId8"/>
    <sheet name="Motif" sheetId="24" r:id="rId9"/>
    <sheet name="Kepentingan" sheetId="21" r:id="rId10"/>
    <sheet name="Pengalaman Masa Lalu" sheetId="22" r:id="rId11"/>
    <sheet name="Pengharapan" sheetId="23" r:id="rId12"/>
  </sheets>
  <definedNames/>
  <calcPr calcId="145621"/>
</workbook>
</file>

<file path=xl/sharedStrings.xml><?xml version="1.0" encoding="utf-8"?>
<sst xmlns="http://schemas.openxmlformats.org/spreadsheetml/2006/main" count="1035" uniqueCount="179">
  <si>
    <t>TOTALX4</t>
  </si>
  <si>
    <t>TOTALX3</t>
  </si>
  <si>
    <t>TOTALX1</t>
  </si>
  <si>
    <t>TOTALX2</t>
  </si>
  <si>
    <t>TOTALX5</t>
  </si>
  <si>
    <t>Pernyataan</t>
  </si>
  <si>
    <t>SS</t>
  </si>
  <si>
    <t>S</t>
  </si>
  <si>
    <t>N</t>
  </si>
  <si>
    <t>TS</t>
  </si>
  <si>
    <t>STS</t>
  </si>
  <si>
    <t>SKOR</t>
  </si>
  <si>
    <t>MEAN</t>
  </si>
  <si>
    <t>TCR</t>
  </si>
  <si>
    <t>KATEGORI</t>
  </si>
  <si>
    <t>Sikap</t>
  </si>
  <si>
    <t>X1.3</t>
  </si>
  <si>
    <t>X1.5</t>
  </si>
  <si>
    <t>X1.6</t>
  </si>
  <si>
    <t>X1.7</t>
  </si>
  <si>
    <t>X2.1</t>
  </si>
  <si>
    <t>X2.2</t>
  </si>
  <si>
    <t>X2.3</t>
  </si>
  <si>
    <t>X2.4</t>
  </si>
  <si>
    <t>X2.5</t>
  </si>
  <si>
    <t>X2.6</t>
  </si>
  <si>
    <t>X2.7</t>
  </si>
  <si>
    <t>X2.8</t>
  </si>
  <si>
    <t>X2.9</t>
  </si>
  <si>
    <t>X2.10</t>
  </si>
  <si>
    <t>X3.1</t>
  </si>
  <si>
    <t>X3.2</t>
  </si>
  <si>
    <t>X3.3</t>
  </si>
  <si>
    <t>X3.4</t>
  </si>
  <si>
    <t>X3.5</t>
  </si>
  <si>
    <t>X3.6</t>
  </si>
  <si>
    <t>X3.7</t>
  </si>
  <si>
    <t>X3.8</t>
  </si>
  <si>
    <t>X3.9</t>
  </si>
  <si>
    <t>X3.10</t>
  </si>
  <si>
    <t>X4.1</t>
  </si>
  <si>
    <t>X4.2</t>
  </si>
  <si>
    <t>X4.3</t>
  </si>
  <si>
    <t>X4.4</t>
  </si>
  <si>
    <t>X4.5</t>
  </si>
  <si>
    <t>X4.6</t>
  </si>
  <si>
    <t>X4.7</t>
  </si>
  <si>
    <t>X4.8</t>
  </si>
  <si>
    <t>X4.9</t>
  </si>
  <si>
    <t>X4.10</t>
  </si>
  <si>
    <t>X5.1</t>
  </si>
  <si>
    <t>X5.2</t>
  </si>
  <si>
    <t>X5.3</t>
  </si>
  <si>
    <t>X5.4</t>
  </si>
  <si>
    <t>X5.5</t>
  </si>
  <si>
    <t>X5.6</t>
  </si>
  <si>
    <t>X5.7</t>
  </si>
  <si>
    <t>X5.8</t>
  </si>
  <si>
    <t>X5.9</t>
  </si>
  <si>
    <t>X5.10</t>
  </si>
  <si>
    <t>Motif</t>
  </si>
  <si>
    <t>Kepentingan</t>
  </si>
  <si>
    <t>Pengalaman Masa Lalu</t>
  </si>
  <si>
    <t>Pengharapan</t>
  </si>
  <si>
    <t>Statistics</t>
  </si>
  <si>
    <t/>
  </si>
  <si>
    <t>Valid</t>
  </si>
  <si>
    <t>Missing</t>
  </si>
  <si>
    <t>Mean</t>
  </si>
  <si>
    <t>Std. Error of Mean</t>
  </si>
  <si>
    <t>Median</t>
  </si>
  <si>
    <t>Mode</t>
  </si>
  <si>
    <t>Std. Deviation</t>
  </si>
  <si>
    <t>Variance</t>
  </si>
  <si>
    <t>Range</t>
  </si>
  <si>
    <t>Minimum</t>
  </si>
  <si>
    <t>Maximum</t>
  </si>
  <si>
    <t>Sum</t>
  </si>
  <si>
    <t>Frequency</t>
  </si>
  <si>
    <t>Percent</t>
  </si>
  <si>
    <t>Valid Percent</t>
  </si>
  <si>
    <t>Cumulative Percent</t>
  </si>
  <si>
    <t>Sangat Tidak Setuju</t>
  </si>
  <si>
    <t>Tidak Setuju</t>
  </si>
  <si>
    <t>Netral</t>
  </si>
  <si>
    <t>Setuju</t>
  </si>
  <si>
    <t>Sangat Setuju</t>
  </si>
  <si>
    <t>Total</t>
  </si>
  <si>
    <t>18</t>
  </si>
  <si>
    <t>21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</si>
  <si>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</si>
  <si>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</si>
  <si>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</si>
  <si>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</si>
  <si>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</si>
  <si>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</si>
  <si>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</si>
  <si>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</si>
  <si>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</si>
  <si>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</si>
  <si>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</si>
  <si>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</si>
  <si>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</si>
  <si>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</si>
  <si>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</si>
  <si>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</si>
  <si>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</si>
  <si>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</si>
  <si>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</si>
  <si>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</si>
  <si>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</si>
  <si>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Tinggi</t>
  </si>
  <si>
    <t>Sangat Tinggi</t>
  </si>
  <si>
    <t>a. Multiple modes exist. The smallest value is shown</t>
  </si>
  <si>
    <r>
      <t>2</t>
    </r>
    <r>
      <rPr>
        <vertAlign val="superscript"/>
        <sz val="9"/>
        <color indexed="8"/>
        <rFont val="Arial"/>
        <family val="2"/>
      </rPr>
      <t>a</t>
    </r>
  </si>
  <si>
    <t>24</t>
  </si>
  <si>
    <t>46</t>
  </si>
  <si>
    <t>48</t>
  </si>
  <si>
    <r>
      <t>30</t>
    </r>
    <r>
      <rPr>
        <vertAlign val="superscript"/>
        <sz val="9"/>
        <color indexed="8"/>
        <rFont val="Arial"/>
        <family val="2"/>
      </rPr>
      <t>a</t>
    </r>
  </si>
  <si>
    <t>10</t>
  </si>
  <si>
    <t>11</t>
  </si>
  <si>
    <t>14</t>
  </si>
  <si>
    <t>15</t>
  </si>
  <si>
    <t>16</t>
  </si>
  <si>
    <t>17</t>
  </si>
  <si>
    <t>19</t>
  </si>
  <si>
    <t>20</t>
  </si>
  <si>
    <t>22</t>
  </si>
  <si>
    <t>45</t>
  </si>
  <si>
    <t>47</t>
  </si>
  <si>
    <t>49</t>
  </si>
  <si>
    <t>50</t>
  </si>
  <si>
    <t>sedang</t>
  </si>
  <si>
    <t>No.</t>
  </si>
  <si>
    <t>INDIKATOR</t>
  </si>
  <si>
    <t>JUMLAH SAMPEL (N)</t>
  </si>
  <si>
    <t>Sedang</t>
  </si>
  <si>
    <t>TOTAL X2</t>
  </si>
  <si>
    <t>TOTAL X3</t>
  </si>
  <si>
    <t>TOTAL X1</t>
  </si>
  <si>
    <t>Indikator</t>
  </si>
  <si>
    <t>MOTIF (X2)</t>
  </si>
  <si>
    <t>KEPENTINGAN (X3)</t>
  </si>
  <si>
    <t>PENGALAMAN MASA LALU (X4)</t>
  </si>
  <si>
    <t>TOTAL X4</t>
  </si>
  <si>
    <t>PENGHARAPAN (X5)</t>
  </si>
  <si>
    <t>TOTAL X5</t>
  </si>
  <si>
    <t>TOTAL INDEKS PERSEPSI</t>
  </si>
  <si>
    <t>ANALISIS DESKRIPTIF PERSEPSI KEKERASAN ORANG TUA TERHADAP ANAK DI KABUPATEN SIDENRENG RAPPANG</t>
  </si>
  <si>
    <t>Membentak anak adalah cara baik mendisiplinkan anak</t>
  </si>
  <si>
    <t>Memanggil anak dengan sebutan bukan namanya adalah biasa saja.</t>
  </si>
  <si>
    <t>Anak harus mengikuti perintah orangtua sehingga orangtua boleh saja memerintahkan anak baik secara lembut maupun keras.</t>
  </si>
  <si>
    <t>Apabila anak tidak mau mendengar saat ditegur, maka membentak dan atau mencubit bisa dilakukan</t>
  </si>
  <si>
    <t>Membentak anak agar bersedia mengikuti perintah orangtua</t>
  </si>
  <si>
    <t>Saya yakin bahwa kekerasan yang dilakukan orangtua terhadap anak karena kebaikan</t>
  </si>
  <si>
    <t>Kekerasan yang dilakukan orangtua pada anak saat kecil akan membantu anak menjadi disiplin saat dewasa</t>
  </si>
  <si>
    <t>Dengan mengeluarkan suara yang keras (membentak), maka anak akan lebih mendengar perintah orangtua</t>
  </si>
  <si>
    <t>Kekerasan merupakan suatu hal yang wajar dilakukan oleh orangtua terhadap anak untuk mengoreksi anak yang salah</t>
  </si>
  <si>
    <t>Karena melakukan kesalahan, maka anak bisa diberikan hukuman missal dengan membentaknya</t>
  </si>
  <si>
    <t>Membentak dengan kalimat kasar (kotor) adalah bentuk menegur yang baik dilakukan</t>
  </si>
  <si>
    <t>Orangtua melakukan kekerasan pada anak agar kelihatan lebih berwibawa</t>
  </si>
  <si>
    <t>Anak yang memiliki pribadi yang kuat merupakan hasil dari didikan praktik menghukum</t>
  </si>
  <si>
    <t>Untuk dapat mengoreksi kesalahan anak, maka dibolehkan melakukan cara-cara yang keras</t>
  </si>
  <si>
    <t>Orangtua akan lebih kelihatan tegas dengan melakukan cara-cara yang keras pada anak</t>
  </si>
  <si>
    <t>Mencubit sering kali dilakukan orangtua saya agar anak bisa mendengar</t>
  </si>
  <si>
    <t>Orangtua saya selalu merasa benar sehingga anak harus mengikutinya</t>
  </si>
  <si>
    <t>Didikan yang keras adalah cara yang dilakukan orangtua saya</t>
  </si>
  <si>
    <t>Untuk mendiamkan saya, orangtua saya memukul saya pada bagian tertentu</t>
  </si>
  <si>
    <t>Daya tahan anak akan lebih baik daripada tidak pernah dibentak</t>
  </si>
  <si>
    <t>Anak akan lebih sabar apabila dibentak</t>
  </si>
  <si>
    <t>Karena anak harus berhasil di masa depan, maka anak sebaiknya mendapatkan didikan yang keras</t>
  </si>
  <si>
    <t>Dengan memberi perlakuan keras anak akan menjadi disiplin</t>
  </si>
  <si>
    <t>Membentak adalah usaha yang dilakukan orangtua agar anak dapat menjadi sabar</t>
  </si>
  <si>
    <t>Membentak anak akan membuatnya lebih kuat</t>
  </si>
  <si>
    <t>Menjadi sabar lahir dari hasil didikan orantua melalui bentakan</t>
  </si>
  <si>
    <t>SIKAP (X1)</t>
  </si>
  <si>
    <t>ANALISIS DESKRIPTIF PERSEPSI KEKERASAN ORANG TUA TERHADAP ANAK</t>
  </si>
  <si>
    <t>DI KABUPATEN SIDENRENG RAPPPANG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</si>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</sst>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0"/>
    <numFmt numFmtId="165" formatCode="###0.00"/>
    <numFmt numFmtId="166" formatCode="####.000"/>
    <numFmt numFmtId="167" formatCode="###0.000"/>
    <numFmt numFmtId="168" formatCode="###0.0"/>
    <numFmt numFmtId="169" formatCode="####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Arial Bold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>
        <color indexed="8"/>
      </left>
      <right/>
      <top/>
      <bottom style="thick"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/>
      <bottom style="thick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Fill="1" applyBorder="1"/>
    <xf numFmtId="0" fontId="2" fillId="0" borderId="0" xfId="0" applyFont="1" applyAlignment="1">
      <alignment horizontal="left"/>
    </xf>
    <xf numFmtId="0" fontId="4" fillId="0" borderId="2" xfId="20" applyFont="1" applyBorder="1" applyAlignment="1">
      <alignment horizontal="center" wrapText="1"/>
      <protection/>
    </xf>
    <xf numFmtId="0" fontId="4" fillId="0" borderId="3" xfId="20" applyFont="1" applyBorder="1" applyAlignment="1">
      <alignment horizontal="center" wrapText="1"/>
      <protection/>
    </xf>
    <xf numFmtId="0" fontId="4" fillId="0" borderId="4" xfId="20" applyFont="1" applyBorder="1" applyAlignment="1">
      <alignment horizontal="center" wrapText="1"/>
      <protection/>
    </xf>
    <xf numFmtId="0" fontId="4" fillId="0" borderId="5" xfId="20" applyFont="1" applyBorder="1" applyAlignment="1">
      <alignment horizontal="left" vertical="top" wrapText="1"/>
      <protection/>
    </xf>
    <xf numFmtId="164" fontId="4" fillId="0" borderId="6" xfId="20" applyNumberFormat="1" applyFont="1" applyBorder="1" applyAlignment="1">
      <alignment horizontal="right" vertical="center"/>
      <protection/>
    </xf>
    <xf numFmtId="164" fontId="4" fillId="0" borderId="7" xfId="20" applyNumberFormat="1" applyFont="1" applyBorder="1" applyAlignment="1">
      <alignment horizontal="right" vertical="center"/>
      <protection/>
    </xf>
    <xf numFmtId="164" fontId="4" fillId="0" borderId="8" xfId="20" applyNumberFormat="1" applyFont="1" applyBorder="1" applyAlignment="1">
      <alignment horizontal="right" vertical="center"/>
      <protection/>
    </xf>
    <xf numFmtId="0" fontId="4" fillId="0" borderId="9" xfId="20" applyFont="1" applyBorder="1" applyAlignment="1">
      <alignment horizontal="left" vertical="top" wrapText="1"/>
      <protection/>
    </xf>
    <xf numFmtId="164" fontId="4" fillId="0" borderId="10" xfId="20" applyNumberFormat="1" applyFont="1" applyBorder="1" applyAlignment="1">
      <alignment horizontal="right" vertical="center"/>
      <protection/>
    </xf>
    <xf numFmtId="164" fontId="4" fillId="0" borderId="11" xfId="20" applyNumberFormat="1" applyFont="1" applyBorder="1" applyAlignment="1">
      <alignment horizontal="right" vertical="center"/>
      <protection/>
    </xf>
    <xf numFmtId="164" fontId="4" fillId="0" borderId="12" xfId="20" applyNumberFormat="1" applyFont="1" applyBorder="1" applyAlignment="1">
      <alignment horizontal="right" vertical="center"/>
      <protection/>
    </xf>
    <xf numFmtId="165" fontId="4" fillId="0" borderId="10" xfId="20" applyNumberFormat="1" applyFont="1" applyBorder="1" applyAlignment="1">
      <alignment horizontal="right" vertical="center"/>
      <protection/>
    </xf>
    <xf numFmtId="165" fontId="4" fillId="0" borderId="11" xfId="20" applyNumberFormat="1" applyFont="1" applyBorder="1" applyAlignment="1">
      <alignment horizontal="right" vertical="center"/>
      <protection/>
    </xf>
    <xf numFmtId="165" fontId="4" fillId="0" borderId="12" xfId="20" applyNumberFormat="1" applyFont="1" applyBorder="1" applyAlignment="1">
      <alignment horizontal="right" vertical="center"/>
      <protection/>
    </xf>
    <xf numFmtId="166" fontId="4" fillId="0" borderId="10" xfId="20" applyNumberFormat="1" applyFont="1" applyBorder="1" applyAlignment="1">
      <alignment horizontal="right" vertical="center"/>
      <protection/>
    </xf>
    <xf numFmtId="166" fontId="4" fillId="0" borderId="11" xfId="20" applyNumberFormat="1" applyFont="1" applyBorder="1" applyAlignment="1">
      <alignment horizontal="right" vertical="center"/>
      <protection/>
    </xf>
    <xf numFmtId="166" fontId="4" fillId="0" borderId="12" xfId="20" applyNumberFormat="1" applyFont="1" applyBorder="1" applyAlignment="1">
      <alignment horizontal="right" vertical="center"/>
      <protection/>
    </xf>
    <xf numFmtId="167" fontId="4" fillId="0" borderId="11" xfId="20" applyNumberFormat="1" applyFont="1" applyBorder="1" applyAlignment="1">
      <alignment horizontal="right" vertical="center"/>
      <protection/>
    </xf>
    <xf numFmtId="167" fontId="4" fillId="0" borderId="12" xfId="20" applyNumberFormat="1" applyFont="1" applyBorder="1" applyAlignment="1">
      <alignment horizontal="right" vertical="center"/>
      <protection/>
    </xf>
    <xf numFmtId="164" fontId="4" fillId="0" borderId="13" xfId="20" applyNumberFormat="1" applyFont="1" applyBorder="1" applyAlignment="1">
      <alignment horizontal="right" vertical="center"/>
      <protection/>
    </xf>
    <xf numFmtId="164" fontId="4" fillId="0" borderId="14" xfId="20" applyNumberFormat="1" applyFont="1" applyBorder="1" applyAlignment="1">
      <alignment horizontal="right" vertical="center"/>
      <protection/>
    </xf>
    <xf numFmtId="164" fontId="4" fillId="0" borderId="15" xfId="20" applyNumberFormat="1" applyFont="1" applyBorder="1" applyAlignment="1">
      <alignment horizontal="right" vertical="center"/>
      <protection/>
    </xf>
    <xf numFmtId="0" fontId="1" fillId="0" borderId="0" xfId="20">
      <alignment/>
      <protection/>
    </xf>
    <xf numFmtId="168" fontId="4" fillId="0" borderId="7" xfId="20" applyNumberFormat="1" applyFont="1" applyBorder="1" applyAlignment="1">
      <alignment horizontal="right" vertical="center"/>
      <protection/>
    </xf>
    <xf numFmtId="168" fontId="4" fillId="0" borderId="8" xfId="20" applyNumberFormat="1" applyFont="1" applyBorder="1" applyAlignment="1">
      <alignment horizontal="right" vertical="center"/>
      <protection/>
    </xf>
    <xf numFmtId="168" fontId="4" fillId="0" borderId="11" xfId="20" applyNumberFormat="1" applyFont="1" applyBorder="1" applyAlignment="1">
      <alignment horizontal="right" vertical="center"/>
      <protection/>
    </xf>
    <xf numFmtId="168" fontId="4" fillId="0" borderId="12" xfId="20" applyNumberFormat="1" applyFont="1" applyBorder="1" applyAlignment="1">
      <alignment horizontal="right" vertical="center"/>
      <protection/>
    </xf>
    <xf numFmtId="0" fontId="4" fillId="0" borderId="16" xfId="20" applyFont="1" applyBorder="1" applyAlignment="1">
      <alignment horizontal="left" vertical="top" wrapText="1"/>
      <protection/>
    </xf>
    <xf numFmtId="168" fontId="4" fillId="0" borderId="14" xfId="20" applyNumberFormat="1" applyFont="1" applyBorder="1" applyAlignment="1">
      <alignment horizontal="right" vertical="center"/>
      <protection/>
    </xf>
    <xf numFmtId="0" fontId="4" fillId="0" borderId="15" xfId="20" applyFont="1" applyBorder="1" applyAlignment="1">
      <alignment horizontal="left" vertical="center" wrapText="1"/>
      <protection/>
    </xf>
    <xf numFmtId="169" fontId="4" fillId="0" borderId="7" xfId="20" applyNumberFormat="1" applyFont="1" applyBorder="1" applyAlignment="1">
      <alignment horizontal="right" vertical="center"/>
      <protection/>
    </xf>
    <xf numFmtId="169" fontId="4" fillId="0" borderId="8" xfId="20" applyNumberFormat="1" applyFont="1" applyBorder="1" applyAlignment="1">
      <alignment horizontal="right" vertical="center"/>
      <protection/>
    </xf>
    <xf numFmtId="0" fontId="4" fillId="0" borderId="5" xfId="20" applyFont="1" applyBorder="1" applyAlignment="1">
      <alignment horizontal="left" vertical="top"/>
      <protection/>
    </xf>
    <xf numFmtId="0" fontId="4" fillId="0" borderId="9" xfId="20" applyFont="1" applyBorder="1" applyAlignment="1">
      <alignment horizontal="left" vertical="top"/>
      <protection/>
    </xf>
    <xf numFmtId="169" fontId="4" fillId="0" borderId="11" xfId="20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21" applyFont="1" applyBorder="1" applyAlignment="1">
      <alignment horizontal="center" wrapText="1"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4" xfId="21" applyFont="1" applyBorder="1" applyAlignment="1">
      <alignment horizontal="center" wrapText="1"/>
      <protection/>
    </xf>
    <xf numFmtId="0" fontId="4" fillId="0" borderId="5" xfId="21" applyFont="1" applyBorder="1" applyAlignment="1">
      <alignment horizontal="left" vertical="top" wrapText="1"/>
      <protection/>
    </xf>
    <xf numFmtId="164" fontId="4" fillId="0" borderId="6" xfId="21" applyNumberFormat="1" applyFont="1" applyBorder="1" applyAlignment="1">
      <alignment horizontal="right" vertical="center"/>
      <protection/>
    </xf>
    <xf numFmtId="164" fontId="4" fillId="0" borderId="7" xfId="21" applyNumberFormat="1" applyFont="1" applyBorder="1" applyAlignment="1">
      <alignment horizontal="right" vertical="center"/>
      <protection/>
    </xf>
    <xf numFmtId="164" fontId="4" fillId="0" borderId="8" xfId="21" applyNumberFormat="1" applyFont="1" applyBorder="1" applyAlignment="1">
      <alignment horizontal="right" vertical="center"/>
      <protection/>
    </xf>
    <xf numFmtId="0" fontId="4" fillId="0" borderId="9" xfId="21" applyFont="1" applyBorder="1" applyAlignment="1">
      <alignment horizontal="left" vertical="top" wrapText="1"/>
      <protection/>
    </xf>
    <xf numFmtId="164" fontId="4" fillId="0" borderId="10" xfId="21" applyNumberFormat="1" applyFont="1" applyBorder="1" applyAlignment="1">
      <alignment horizontal="right" vertical="center"/>
      <protection/>
    </xf>
    <xf numFmtId="164" fontId="4" fillId="0" borderId="11" xfId="21" applyNumberFormat="1" applyFont="1" applyBorder="1" applyAlignment="1">
      <alignment horizontal="right" vertical="center"/>
      <protection/>
    </xf>
    <xf numFmtId="164" fontId="4" fillId="0" borderId="12" xfId="21" applyNumberFormat="1" applyFont="1" applyBorder="1" applyAlignment="1">
      <alignment horizontal="right" vertical="center"/>
      <protection/>
    </xf>
    <xf numFmtId="165" fontId="4" fillId="0" borderId="10" xfId="21" applyNumberFormat="1" applyFont="1" applyBorder="1" applyAlignment="1">
      <alignment horizontal="right" vertical="center"/>
      <protection/>
    </xf>
    <xf numFmtId="165" fontId="4" fillId="0" borderId="11" xfId="21" applyNumberFormat="1" applyFont="1" applyBorder="1" applyAlignment="1">
      <alignment horizontal="right" vertical="center"/>
      <protection/>
    </xf>
    <xf numFmtId="165" fontId="4" fillId="0" borderId="12" xfId="21" applyNumberFormat="1" applyFont="1" applyBorder="1" applyAlignment="1">
      <alignment horizontal="right" vertical="center"/>
      <protection/>
    </xf>
    <xf numFmtId="166" fontId="4" fillId="0" borderId="10" xfId="21" applyNumberFormat="1" applyFont="1" applyBorder="1" applyAlignment="1">
      <alignment horizontal="right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4" fillId="0" borderId="11" xfId="21" applyFont="1" applyBorder="1" applyAlignment="1">
      <alignment horizontal="right" vertical="center"/>
      <protection/>
    </xf>
    <xf numFmtId="167" fontId="4" fillId="0" borderId="11" xfId="21" applyNumberFormat="1" applyFont="1" applyBorder="1" applyAlignment="1">
      <alignment horizontal="right" vertical="center"/>
      <protection/>
    </xf>
    <xf numFmtId="167" fontId="4" fillId="0" borderId="12" xfId="21" applyNumberFormat="1" applyFont="1" applyBorder="1" applyAlignment="1">
      <alignment horizontal="right" vertical="center"/>
      <protection/>
    </xf>
    <xf numFmtId="164" fontId="4" fillId="0" borderId="13" xfId="21" applyNumberFormat="1" applyFont="1" applyBorder="1" applyAlignment="1">
      <alignment horizontal="right" vertical="center"/>
      <protection/>
    </xf>
    <xf numFmtId="164" fontId="4" fillId="0" borderId="14" xfId="21" applyNumberFormat="1" applyFont="1" applyBorder="1" applyAlignment="1">
      <alignment horizontal="right" vertical="center"/>
      <protection/>
    </xf>
    <xf numFmtId="164" fontId="4" fillId="0" borderId="15" xfId="21" applyNumberFormat="1" applyFont="1" applyBorder="1" applyAlignment="1">
      <alignment horizontal="right" vertical="center"/>
      <protection/>
    </xf>
    <xf numFmtId="0" fontId="1" fillId="0" borderId="0" xfId="21">
      <alignment/>
      <protection/>
    </xf>
    <xf numFmtId="168" fontId="4" fillId="0" borderId="7" xfId="21" applyNumberFormat="1" applyFont="1" applyBorder="1" applyAlignment="1">
      <alignment horizontal="right" vertical="center"/>
      <protection/>
    </xf>
    <xf numFmtId="168" fontId="4" fillId="0" borderId="8" xfId="21" applyNumberFormat="1" applyFont="1" applyBorder="1" applyAlignment="1">
      <alignment horizontal="right" vertical="center"/>
      <protection/>
    </xf>
    <xf numFmtId="168" fontId="4" fillId="0" borderId="11" xfId="21" applyNumberFormat="1" applyFont="1" applyBorder="1" applyAlignment="1">
      <alignment horizontal="right" vertical="center"/>
      <protection/>
    </xf>
    <xf numFmtId="168" fontId="4" fillId="0" borderId="12" xfId="21" applyNumberFormat="1" applyFont="1" applyBorder="1" applyAlignment="1">
      <alignment horizontal="right" vertical="center"/>
      <protection/>
    </xf>
    <xf numFmtId="0" fontId="4" fillId="0" borderId="16" xfId="21" applyFont="1" applyBorder="1" applyAlignment="1">
      <alignment horizontal="left" vertical="top" wrapText="1"/>
      <protection/>
    </xf>
    <xf numFmtId="168" fontId="4" fillId="0" borderId="14" xfId="21" applyNumberFormat="1" applyFont="1" applyBorder="1" applyAlignment="1">
      <alignment horizontal="right" vertical="center"/>
      <protection/>
    </xf>
    <xf numFmtId="0" fontId="4" fillId="0" borderId="15" xfId="21" applyFont="1" applyBorder="1" applyAlignment="1">
      <alignment horizontal="left" vertical="center" wrapText="1"/>
      <protection/>
    </xf>
    <xf numFmtId="169" fontId="4" fillId="0" borderId="7" xfId="21" applyNumberFormat="1" applyFont="1" applyBorder="1" applyAlignment="1">
      <alignment horizontal="right" vertical="center"/>
      <protection/>
    </xf>
    <xf numFmtId="169" fontId="4" fillId="0" borderId="8" xfId="21" applyNumberFormat="1" applyFont="1" applyBorder="1" applyAlignment="1">
      <alignment horizontal="right" vertical="center"/>
      <protection/>
    </xf>
    <xf numFmtId="0" fontId="4" fillId="0" borderId="5" xfId="21" applyFont="1" applyBorder="1" applyAlignment="1">
      <alignment horizontal="left" vertical="top"/>
      <protection/>
    </xf>
    <xf numFmtId="0" fontId="4" fillId="0" borderId="9" xfId="21" applyFont="1" applyBorder="1" applyAlignment="1">
      <alignment horizontal="left" vertical="top"/>
      <protection/>
    </xf>
    <xf numFmtId="169" fontId="4" fillId="0" borderId="11" xfId="21" applyNumberFormat="1" applyFont="1" applyBorder="1" applyAlignment="1">
      <alignment horizontal="right" vertical="center"/>
      <protection/>
    </xf>
    <xf numFmtId="0" fontId="4" fillId="0" borderId="2" xfId="22" applyFont="1" applyBorder="1" applyAlignment="1">
      <alignment horizontal="center" wrapText="1"/>
      <protection/>
    </xf>
    <xf numFmtId="0" fontId="4" fillId="0" borderId="3" xfId="22" applyFont="1" applyBorder="1" applyAlignment="1">
      <alignment horizontal="center" wrapText="1"/>
      <protection/>
    </xf>
    <xf numFmtId="0" fontId="4" fillId="0" borderId="4" xfId="22" applyFont="1" applyBorder="1" applyAlignment="1">
      <alignment horizontal="center" wrapText="1"/>
      <protection/>
    </xf>
    <xf numFmtId="0" fontId="4" fillId="0" borderId="5" xfId="22" applyFont="1" applyBorder="1" applyAlignment="1">
      <alignment horizontal="left" vertical="top" wrapText="1"/>
      <protection/>
    </xf>
    <xf numFmtId="164" fontId="4" fillId="0" borderId="6" xfId="22" applyNumberFormat="1" applyFont="1" applyBorder="1" applyAlignment="1">
      <alignment horizontal="right" vertical="center"/>
      <protection/>
    </xf>
    <xf numFmtId="164" fontId="4" fillId="0" borderId="7" xfId="22" applyNumberFormat="1" applyFont="1" applyBorder="1" applyAlignment="1">
      <alignment horizontal="right" vertical="center"/>
      <protection/>
    </xf>
    <xf numFmtId="164" fontId="4" fillId="0" borderId="8" xfId="22" applyNumberFormat="1" applyFont="1" applyBorder="1" applyAlignment="1">
      <alignment horizontal="right" vertical="center"/>
      <protection/>
    </xf>
    <xf numFmtId="0" fontId="4" fillId="0" borderId="9" xfId="22" applyFont="1" applyBorder="1" applyAlignment="1">
      <alignment horizontal="left" vertical="top" wrapText="1"/>
      <protection/>
    </xf>
    <xf numFmtId="164" fontId="4" fillId="0" borderId="10" xfId="22" applyNumberFormat="1" applyFont="1" applyBorder="1" applyAlignment="1">
      <alignment horizontal="right" vertical="center"/>
      <protection/>
    </xf>
    <xf numFmtId="164" fontId="4" fillId="0" borderId="11" xfId="22" applyNumberFormat="1" applyFont="1" applyBorder="1" applyAlignment="1">
      <alignment horizontal="right" vertical="center"/>
      <protection/>
    </xf>
    <xf numFmtId="164" fontId="4" fillId="0" borderId="12" xfId="22" applyNumberFormat="1" applyFont="1" applyBorder="1" applyAlignment="1">
      <alignment horizontal="right" vertical="center"/>
      <protection/>
    </xf>
    <xf numFmtId="165" fontId="4" fillId="0" borderId="10" xfId="22" applyNumberFormat="1" applyFont="1" applyBorder="1" applyAlignment="1">
      <alignment horizontal="right" vertical="center"/>
      <protection/>
    </xf>
    <xf numFmtId="165" fontId="4" fillId="0" borderId="11" xfId="22" applyNumberFormat="1" applyFont="1" applyBorder="1" applyAlignment="1">
      <alignment horizontal="right" vertical="center"/>
      <protection/>
    </xf>
    <xf numFmtId="165" fontId="4" fillId="0" borderId="12" xfId="22" applyNumberFormat="1" applyFont="1" applyBorder="1" applyAlignment="1">
      <alignment horizontal="right" vertical="center"/>
      <protection/>
    </xf>
    <xf numFmtId="166" fontId="4" fillId="0" borderId="10" xfId="22" applyNumberFormat="1" applyFont="1" applyBorder="1" applyAlignment="1">
      <alignment horizontal="right" vertical="center"/>
      <protection/>
    </xf>
    <xf numFmtId="166" fontId="4" fillId="0" borderId="11" xfId="22" applyNumberFormat="1" applyFont="1" applyBorder="1" applyAlignment="1">
      <alignment horizontal="right" vertical="center"/>
      <protection/>
    </xf>
    <xf numFmtId="166" fontId="4" fillId="0" borderId="12" xfId="22" applyNumberFormat="1" applyFont="1" applyBorder="1" applyAlignment="1">
      <alignment horizontal="right" vertical="center"/>
      <protection/>
    </xf>
    <xf numFmtId="0" fontId="4" fillId="0" borderId="12" xfId="22" applyFont="1" applyBorder="1" applyAlignment="1">
      <alignment horizontal="right" vertical="center"/>
      <protection/>
    </xf>
    <xf numFmtId="167" fontId="4" fillId="0" borderId="11" xfId="22" applyNumberFormat="1" applyFont="1" applyBorder="1" applyAlignment="1">
      <alignment horizontal="right" vertical="center"/>
      <protection/>
    </xf>
    <xf numFmtId="167" fontId="4" fillId="0" borderId="12" xfId="22" applyNumberFormat="1" applyFont="1" applyBorder="1" applyAlignment="1">
      <alignment horizontal="right" vertical="center"/>
      <protection/>
    </xf>
    <xf numFmtId="164" fontId="4" fillId="0" borderId="13" xfId="22" applyNumberFormat="1" applyFont="1" applyBorder="1" applyAlignment="1">
      <alignment horizontal="right" vertical="center"/>
      <protection/>
    </xf>
    <xf numFmtId="164" fontId="4" fillId="0" borderId="14" xfId="22" applyNumberFormat="1" applyFont="1" applyBorder="1" applyAlignment="1">
      <alignment horizontal="right" vertical="center"/>
      <protection/>
    </xf>
    <xf numFmtId="164" fontId="4" fillId="0" borderId="15" xfId="22" applyNumberFormat="1" applyFont="1" applyBorder="1" applyAlignment="1">
      <alignment horizontal="right" vertical="center"/>
      <protection/>
    </xf>
    <xf numFmtId="0" fontId="1" fillId="0" borderId="0" xfId="22">
      <alignment/>
      <protection/>
    </xf>
    <xf numFmtId="168" fontId="4" fillId="0" borderId="7" xfId="22" applyNumberFormat="1" applyFont="1" applyBorder="1" applyAlignment="1">
      <alignment horizontal="right" vertical="center"/>
      <protection/>
    </xf>
    <xf numFmtId="168" fontId="4" fillId="0" borderId="8" xfId="22" applyNumberFormat="1" applyFont="1" applyBorder="1" applyAlignment="1">
      <alignment horizontal="right" vertical="center"/>
      <protection/>
    </xf>
    <xf numFmtId="168" fontId="4" fillId="0" borderId="11" xfId="22" applyNumberFormat="1" applyFont="1" applyBorder="1" applyAlignment="1">
      <alignment horizontal="right" vertical="center"/>
      <protection/>
    </xf>
    <xf numFmtId="168" fontId="4" fillId="0" borderId="12" xfId="22" applyNumberFormat="1" applyFont="1" applyBorder="1" applyAlignment="1">
      <alignment horizontal="right" vertical="center"/>
      <protection/>
    </xf>
    <xf numFmtId="0" fontId="4" fillId="0" borderId="16" xfId="22" applyFont="1" applyBorder="1" applyAlignment="1">
      <alignment horizontal="left" vertical="top" wrapText="1"/>
      <protection/>
    </xf>
    <xf numFmtId="168" fontId="4" fillId="0" borderId="14" xfId="22" applyNumberFormat="1" applyFont="1" applyBorder="1" applyAlignment="1">
      <alignment horizontal="right" vertical="center"/>
      <protection/>
    </xf>
    <xf numFmtId="0" fontId="4" fillId="0" borderId="15" xfId="22" applyFont="1" applyBorder="1" applyAlignment="1">
      <alignment horizontal="left" vertical="center" wrapText="1"/>
      <protection/>
    </xf>
    <xf numFmtId="169" fontId="4" fillId="0" borderId="7" xfId="22" applyNumberFormat="1" applyFont="1" applyBorder="1" applyAlignment="1">
      <alignment horizontal="right" vertical="center"/>
      <protection/>
    </xf>
    <xf numFmtId="169" fontId="4" fillId="0" borderId="8" xfId="22" applyNumberFormat="1" applyFont="1" applyBorder="1" applyAlignment="1">
      <alignment horizontal="right" vertical="center"/>
      <protection/>
    </xf>
    <xf numFmtId="0" fontId="4" fillId="0" borderId="2" xfId="23" applyFont="1" applyBorder="1" applyAlignment="1">
      <alignment horizontal="center" wrapText="1"/>
      <protection/>
    </xf>
    <xf numFmtId="0" fontId="4" fillId="0" borderId="3" xfId="23" applyFont="1" applyBorder="1" applyAlignment="1">
      <alignment horizontal="center" wrapText="1"/>
      <protection/>
    </xf>
    <xf numFmtId="0" fontId="4" fillId="0" borderId="4" xfId="23" applyFont="1" applyBorder="1" applyAlignment="1">
      <alignment horizontal="center" wrapText="1"/>
      <protection/>
    </xf>
    <xf numFmtId="0" fontId="4" fillId="0" borderId="5" xfId="23" applyFont="1" applyBorder="1" applyAlignment="1">
      <alignment horizontal="left" vertical="top" wrapText="1"/>
      <protection/>
    </xf>
    <xf numFmtId="164" fontId="4" fillId="0" borderId="6" xfId="23" applyNumberFormat="1" applyFont="1" applyBorder="1" applyAlignment="1">
      <alignment horizontal="right" vertical="center"/>
      <protection/>
    </xf>
    <xf numFmtId="164" fontId="4" fillId="0" borderId="7" xfId="23" applyNumberFormat="1" applyFont="1" applyBorder="1" applyAlignment="1">
      <alignment horizontal="right" vertical="center"/>
      <protection/>
    </xf>
    <xf numFmtId="164" fontId="4" fillId="0" borderId="8" xfId="23" applyNumberFormat="1" applyFont="1" applyBorder="1" applyAlignment="1">
      <alignment horizontal="right" vertical="center"/>
      <protection/>
    </xf>
    <xf numFmtId="0" fontId="4" fillId="0" borderId="9" xfId="23" applyFont="1" applyBorder="1" applyAlignment="1">
      <alignment horizontal="left" vertical="top" wrapText="1"/>
      <protection/>
    </xf>
    <xf numFmtId="164" fontId="4" fillId="0" borderId="10" xfId="23" applyNumberFormat="1" applyFont="1" applyBorder="1" applyAlignment="1">
      <alignment horizontal="right" vertical="center"/>
      <protection/>
    </xf>
    <xf numFmtId="164" fontId="4" fillId="0" borderId="11" xfId="23" applyNumberFormat="1" applyFont="1" applyBorder="1" applyAlignment="1">
      <alignment horizontal="right" vertical="center"/>
      <protection/>
    </xf>
    <xf numFmtId="164" fontId="4" fillId="0" borderId="12" xfId="23" applyNumberFormat="1" applyFont="1" applyBorder="1" applyAlignment="1">
      <alignment horizontal="right" vertical="center"/>
      <protection/>
    </xf>
    <xf numFmtId="165" fontId="4" fillId="0" borderId="10" xfId="23" applyNumberFormat="1" applyFont="1" applyBorder="1" applyAlignment="1">
      <alignment horizontal="right" vertical="center"/>
      <protection/>
    </xf>
    <xf numFmtId="165" fontId="4" fillId="0" borderId="11" xfId="23" applyNumberFormat="1" applyFont="1" applyBorder="1" applyAlignment="1">
      <alignment horizontal="right" vertical="center"/>
      <protection/>
    </xf>
    <xf numFmtId="165" fontId="4" fillId="0" borderId="12" xfId="23" applyNumberFormat="1" applyFont="1" applyBorder="1" applyAlignment="1">
      <alignment horizontal="right" vertical="center"/>
      <protection/>
    </xf>
    <xf numFmtId="166" fontId="4" fillId="0" borderId="10" xfId="23" applyNumberFormat="1" applyFont="1" applyBorder="1" applyAlignment="1">
      <alignment horizontal="right" vertical="center"/>
      <protection/>
    </xf>
    <xf numFmtId="166" fontId="4" fillId="0" borderId="11" xfId="23" applyNumberFormat="1" applyFont="1" applyBorder="1" applyAlignment="1">
      <alignment horizontal="right" vertical="center"/>
      <protection/>
    </xf>
    <xf numFmtId="166" fontId="4" fillId="0" borderId="12" xfId="23" applyNumberFormat="1" applyFont="1" applyBorder="1" applyAlignment="1">
      <alignment horizontal="right" vertical="center"/>
      <protection/>
    </xf>
    <xf numFmtId="167" fontId="4" fillId="0" borderId="10" xfId="23" applyNumberFormat="1" applyFont="1" applyBorder="1" applyAlignment="1">
      <alignment horizontal="right" vertical="center"/>
      <protection/>
    </xf>
    <xf numFmtId="167" fontId="4" fillId="0" borderId="11" xfId="23" applyNumberFormat="1" applyFont="1" applyBorder="1" applyAlignment="1">
      <alignment horizontal="right" vertical="center"/>
      <protection/>
    </xf>
    <xf numFmtId="167" fontId="4" fillId="0" borderId="12" xfId="23" applyNumberFormat="1" applyFont="1" applyBorder="1" applyAlignment="1">
      <alignment horizontal="right" vertical="center"/>
      <protection/>
    </xf>
    <xf numFmtId="164" fontId="4" fillId="0" borderId="13" xfId="23" applyNumberFormat="1" applyFont="1" applyBorder="1" applyAlignment="1">
      <alignment horizontal="right" vertical="center"/>
      <protection/>
    </xf>
    <xf numFmtId="164" fontId="4" fillId="0" borderId="14" xfId="23" applyNumberFormat="1" applyFont="1" applyBorder="1" applyAlignment="1">
      <alignment horizontal="right" vertical="center"/>
      <protection/>
    </xf>
    <xf numFmtId="164" fontId="4" fillId="0" borderId="15" xfId="23" applyNumberFormat="1" applyFont="1" applyBorder="1" applyAlignment="1">
      <alignment horizontal="right" vertical="center"/>
      <protection/>
    </xf>
    <xf numFmtId="0" fontId="1" fillId="0" borderId="0" xfId="23">
      <alignment/>
      <protection/>
    </xf>
    <xf numFmtId="168" fontId="4" fillId="0" borderId="7" xfId="23" applyNumberFormat="1" applyFont="1" applyBorder="1" applyAlignment="1">
      <alignment horizontal="right" vertical="center"/>
      <protection/>
    </xf>
    <xf numFmtId="168" fontId="4" fillId="0" borderId="8" xfId="23" applyNumberFormat="1" applyFont="1" applyBorder="1" applyAlignment="1">
      <alignment horizontal="right" vertical="center"/>
      <protection/>
    </xf>
    <xf numFmtId="168" fontId="4" fillId="0" borderId="11" xfId="23" applyNumberFormat="1" applyFont="1" applyBorder="1" applyAlignment="1">
      <alignment horizontal="right" vertical="center"/>
      <protection/>
    </xf>
    <xf numFmtId="168" fontId="4" fillId="0" borderId="12" xfId="23" applyNumberFormat="1" applyFont="1" applyBorder="1" applyAlignment="1">
      <alignment horizontal="right" vertical="center"/>
      <protection/>
    </xf>
    <xf numFmtId="0" fontId="4" fillId="0" borderId="16" xfId="23" applyFont="1" applyBorder="1" applyAlignment="1">
      <alignment horizontal="left" vertical="top" wrapText="1"/>
      <protection/>
    </xf>
    <xf numFmtId="168" fontId="4" fillId="0" borderId="14" xfId="23" applyNumberFormat="1" applyFont="1" applyBorder="1" applyAlignment="1">
      <alignment horizontal="right" vertical="center"/>
      <protection/>
    </xf>
    <xf numFmtId="0" fontId="4" fillId="0" borderId="15" xfId="23" applyFont="1" applyBorder="1" applyAlignment="1">
      <alignment horizontal="left" vertical="center" wrapText="1"/>
      <protection/>
    </xf>
    <xf numFmtId="169" fontId="4" fillId="0" borderId="11" xfId="23" applyNumberFormat="1" applyFont="1" applyBorder="1" applyAlignment="1">
      <alignment horizontal="right" vertical="center"/>
      <protection/>
    </xf>
    <xf numFmtId="0" fontId="4" fillId="0" borderId="5" xfId="23" applyFont="1" applyBorder="1" applyAlignment="1">
      <alignment horizontal="left" vertical="top"/>
      <protection/>
    </xf>
    <xf numFmtId="169" fontId="4" fillId="0" borderId="7" xfId="23" applyNumberFormat="1" applyFont="1" applyBorder="1" applyAlignment="1">
      <alignment horizontal="right" vertical="center"/>
      <protection/>
    </xf>
    <xf numFmtId="169" fontId="4" fillId="0" borderId="8" xfId="23" applyNumberFormat="1" applyFont="1" applyBorder="1" applyAlignment="1">
      <alignment horizontal="right" vertical="center"/>
      <protection/>
    </xf>
    <xf numFmtId="0" fontId="4" fillId="0" borderId="9" xfId="23" applyFont="1" applyBorder="1" applyAlignment="1">
      <alignment horizontal="left" vertical="top"/>
      <protection/>
    </xf>
    <xf numFmtId="0" fontId="4" fillId="0" borderId="2" xfId="24" applyFont="1" applyBorder="1" applyAlignment="1">
      <alignment horizontal="center" wrapText="1"/>
      <protection/>
    </xf>
    <xf numFmtId="0" fontId="4" fillId="0" borderId="3" xfId="24" applyFont="1" applyBorder="1" applyAlignment="1">
      <alignment horizontal="center" wrapText="1"/>
      <protection/>
    </xf>
    <xf numFmtId="0" fontId="4" fillId="0" borderId="4" xfId="24" applyFont="1" applyBorder="1" applyAlignment="1">
      <alignment horizontal="center" wrapText="1"/>
      <protection/>
    </xf>
    <xf numFmtId="0" fontId="4" fillId="0" borderId="5" xfId="24" applyFont="1" applyBorder="1" applyAlignment="1">
      <alignment horizontal="left" vertical="top" wrapText="1"/>
      <protection/>
    </xf>
    <xf numFmtId="164" fontId="4" fillId="0" borderId="6" xfId="24" applyNumberFormat="1" applyFont="1" applyBorder="1" applyAlignment="1">
      <alignment horizontal="right" vertical="center"/>
      <protection/>
    </xf>
    <xf numFmtId="164" fontId="4" fillId="0" borderId="7" xfId="24" applyNumberFormat="1" applyFont="1" applyBorder="1" applyAlignment="1">
      <alignment horizontal="right" vertical="center"/>
      <protection/>
    </xf>
    <xf numFmtId="164" fontId="4" fillId="0" borderId="8" xfId="24" applyNumberFormat="1" applyFont="1" applyBorder="1" applyAlignment="1">
      <alignment horizontal="right" vertical="center"/>
      <protection/>
    </xf>
    <xf numFmtId="0" fontId="4" fillId="0" borderId="9" xfId="24" applyFont="1" applyBorder="1" applyAlignment="1">
      <alignment horizontal="left" vertical="top" wrapText="1"/>
      <protection/>
    </xf>
    <xf numFmtId="164" fontId="4" fillId="0" borderId="10" xfId="24" applyNumberFormat="1" applyFont="1" applyBorder="1" applyAlignment="1">
      <alignment horizontal="right" vertical="center"/>
      <protection/>
    </xf>
    <xf numFmtId="164" fontId="4" fillId="0" borderId="11" xfId="24" applyNumberFormat="1" applyFont="1" applyBorder="1" applyAlignment="1">
      <alignment horizontal="right" vertical="center"/>
      <protection/>
    </xf>
    <xf numFmtId="164" fontId="4" fillId="0" borderId="12" xfId="24" applyNumberFormat="1" applyFont="1" applyBorder="1" applyAlignment="1">
      <alignment horizontal="right" vertical="center"/>
      <protection/>
    </xf>
    <xf numFmtId="165" fontId="4" fillId="0" borderId="10" xfId="24" applyNumberFormat="1" applyFont="1" applyBorder="1" applyAlignment="1">
      <alignment horizontal="right" vertical="center"/>
      <protection/>
    </xf>
    <xf numFmtId="165" fontId="4" fillId="0" borderId="11" xfId="24" applyNumberFormat="1" applyFont="1" applyBorder="1" applyAlignment="1">
      <alignment horizontal="right" vertical="center"/>
      <protection/>
    </xf>
    <xf numFmtId="165" fontId="4" fillId="0" borderId="12" xfId="24" applyNumberFormat="1" applyFont="1" applyBorder="1" applyAlignment="1">
      <alignment horizontal="right" vertical="center"/>
      <protection/>
    </xf>
    <xf numFmtId="166" fontId="4" fillId="0" borderId="10" xfId="24" applyNumberFormat="1" applyFont="1" applyBorder="1" applyAlignment="1">
      <alignment horizontal="right" vertical="center"/>
      <protection/>
    </xf>
    <xf numFmtId="166" fontId="4" fillId="0" borderId="11" xfId="24" applyNumberFormat="1" applyFont="1" applyBorder="1" applyAlignment="1">
      <alignment horizontal="right" vertical="center"/>
      <protection/>
    </xf>
    <xf numFmtId="166" fontId="4" fillId="0" borderId="12" xfId="24" applyNumberFormat="1" applyFont="1" applyBorder="1" applyAlignment="1">
      <alignment horizontal="right" vertical="center"/>
      <protection/>
    </xf>
    <xf numFmtId="167" fontId="4" fillId="0" borderId="12" xfId="24" applyNumberFormat="1" applyFont="1" applyBorder="1" applyAlignment="1">
      <alignment horizontal="right" vertical="center"/>
      <protection/>
    </xf>
    <xf numFmtId="164" fontId="4" fillId="0" borderId="13" xfId="24" applyNumberFormat="1" applyFont="1" applyBorder="1" applyAlignment="1">
      <alignment horizontal="right" vertical="center"/>
      <protection/>
    </xf>
    <xf numFmtId="164" fontId="4" fillId="0" borderId="14" xfId="24" applyNumberFormat="1" applyFont="1" applyBorder="1" applyAlignment="1">
      <alignment horizontal="right" vertical="center"/>
      <protection/>
    </xf>
    <xf numFmtId="164" fontId="4" fillId="0" borderId="15" xfId="24" applyNumberFormat="1" applyFont="1" applyBorder="1" applyAlignment="1">
      <alignment horizontal="right" vertical="center"/>
      <protection/>
    </xf>
    <xf numFmtId="0" fontId="1" fillId="0" borderId="0" xfId="24">
      <alignment/>
      <protection/>
    </xf>
    <xf numFmtId="168" fontId="4" fillId="0" borderId="7" xfId="24" applyNumberFormat="1" applyFont="1" applyBorder="1" applyAlignment="1">
      <alignment horizontal="right" vertical="center"/>
      <protection/>
    </xf>
    <xf numFmtId="168" fontId="4" fillId="0" borderId="8" xfId="24" applyNumberFormat="1" applyFont="1" applyBorder="1" applyAlignment="1">
      <alignment horizontal="right" vertical="center"/>
      <protection/>
    </xf>
    <xf numFmtId="168" fontId="4" fillId="0" borderId="11" xfId="24" applyNumberFormat="1" applyFont="1" applyBorder="1" applyAlignment="1">
      <alignment horizontal="right" vertical="center"/>
      <protection/>
    </xf>
    <xf numFmtId="168" fontId="4" fillId="0" borderId="12" xfId="24" applyNumberFormat="1" applyFont="1" applyBorder="1" applyAlignment="1">
      <alignment horizontal="right" vertical="center"/>
      <protection/>
    </xf>
    <xf numFmtId="0" fontId="4" fillId="0" borderId="16" xfId="24" applyFont="1" applyBorder="1" applyAlignment="1">
      <alignment horizontal="left" vertical="top" wrapText="1"/>
      <protection/>
    </xf>
    <xf numFmtId="168" fontId="4" fillId="0" borderId="14" xfId="24" applyNumberFormat="1" applyFont="1" applyBorder="1" applyAlignment="1">
      <alignment horizontal="right" vertical="center"/>
      <protection/>
    </xf>
    <xf numFmtId="0" fontId="4" fillId="0" borderId="15" xfId="24" applyFont="1" applyBorder="1" applyAlignment="1">
      <alignment horizontal="left" vertical="center" wrapText="1"/>
      <protection/>
    </xf>
    <xf numFmtId="169" fontId="4" fillId="0" borderId="7" xfId="24" applyNumberFormat="1" applyFont="1" applyBorder="1" applyAlignment="1">
      <alignment horizontal="right" vertical="center"/>
      <protection/>
    </xf>
    <xf numFmtId="169" fontId="4" fillId="0" borderId="8" xfId="24" applyNumberFormat="1" applyFont="1" applyBorder="1" applyAlignment="1">
      <alignment horizontal="right" vertical="center"/>
      <protection/>
    </xf>
    <xf numFmtId="0" fontId="4" fillId="0" borderId="5" xfId="24" applyFont="1" applyBorder="1" applyAlignment="1">
      <alignment horizontal="left" vertical="top"/>
      <protection/>
    </xf>
    <xf numFmtId="0" fontId="4" fillId="0" borderId="9" xfId="24" applyFont="1" applyBorder="1" applyAlignment="1">
      <alignment horizontal="left" vertical="top"/>
      <protection/>
    </xf>
    <xf numFmtId="169" fontId="4" fillId="0" borderId="11" xfId="24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4" fillId="0" borderId="1" xfId="20" applyNumberFormat="1" applyFont="1" applyBorder="1" applyAlignment="1">
      <alignment horizontal="center" vertical="center" wrapText="1"/>
      <protection/>
    </xf>
    <xf numFmtId="164" fontId="0" fillId="0" borderId="1" xfId="0" applyNumberFormat="1" applyBorder="1" applyAlignment="1">
      <alignment horizontal="center" vertical="center" wrapText="1"/>
    </xf>
    <xf numFmtId="164" fontId="4" fillId="0" borderId="1" xfId="21" applyNumberFormat="1" applyFont="1" applyBorder="1" applyAlignment="1">
      <alignment horizontal="center" vertical="center" wrapText="1"/>
      <protection/>
    </xf>
    <xf numFmtId="164" fontId="4" fillId="0" borderId="1" xfId="22" applyNumberFormat="1" applyFont="1" applyBorder="1" applyAlignment="1">
      <alignment horizontal="center" vertical="center" wrapText="1"/>
      <protection/>
    </xf>
    <xf numFmtId="164" fontId="4" fillId="0" borderId="1" xfId="23" applyNumberFormat="1" applyFont="1" applyBorder="1" applyAlignment="1">
      <alignment horizontal="center" vertical="center" wrapText="1"/>
      <protection/>
    </xf>
    <xf numFmtId="164" fontId="4" fillId="0" borderId="1" xfId="24" applyNumberFormat="1" applyFont="1" applyBorder="1" applyAlignment="1">
      <alignment horizontal="center" vertical="center" wrapText="1"/>
      <protection/>
    </xf>
    <xf numFmtId="164" fontId="4" fillId="2" borderId="1" xfId="20" applyNumberFormat="1" applyFont="1" applyFill="1" applyBorder="1" applyAlignment="1">
      <alignment horizontal="center" vertical="center" wrapText="1"/>
      <protection/>
    </xf>
    <xf numFmtId="164" fontId="4" fillId="2" borderId="0" xfId="20" applyNumberFormat="1" applyFont="1" applyFill="1" applyBorder="1" applyAlignment="1">
      <alignment horizontal="center" vertical="center" wrapText="1"/>
      <protection/>
    </xf>
    <xf numFmtId="0" fontId="0" fillId="2" borderId="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164" fontId="4" fillId="2" borderId="18" xfId="20" applyNumberFormat="1" applyFont="1" applyFill="1" applyBorder="1" applyAlignment="1">
      <alignment horizontal="center" vertical="center" wrapText="1"/>
      <protection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0" xfId="20" applyFont="1" applyBorder="1" applyAlignment="1">
      <alignment horizontal="center" wrapText="1"/>
      <protection/>
    </xf>
    <xf numFmtId="0" fontId="0" fillId="0" borderId="0" xfId="0" applyBorder="1"/>
    <xf numFmtId="0" fontId="4" fillId="0" borderId="0" xfId="20" applyFont="1" applyBorder="1" applyAlignment="1">
      <alignment horizontal="left" vertical="top" wrapText="1"/>
      <protection/>
    </xf>
    <xf numFmtId="164" fontId="4" fillId="0" borderId="0" xfId="20" applyNumberFormat="1" applyFont="1" applyBorder="1" applyAlignment="1">
      <alignment horizontal="right" vertical="center"/>
      <protection/>
    </xf>
    <xf numFmtId="168" fontId="4" fillId="0" borderId="0" xfId="20" applyNumberFormat="1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left" vertical="center" wrapText="1"/>
      <protection/>
    </xf>
    <xf numFmtId="164" fontId="4" fillId="4" borderId="0" xfId="20" applyNumberFormat="1" applyFont="1" applyFill="1" applyBorder="1" applyAlignment="1">
      <alignment horizontal="center" vertical="center" wrapText="1"/>
      <protection/>
    </xf>
    <xf numFmtId="0" fontId="0" fillId="4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4" fillId="4" borderId="18" xfId="20" applyNumberFormat="1" applyFont="1" applyFill="1" applyBorder="1" applyAlignment="1">
      <alignment horizontal="center" vertical="center" wrapText="1"/>
      <protection/>
    </xf>
    <xf numFmtId="164" fontId="4" fillId="4" borderId="1" xfId="20" applyNumberFormat="1" applyFont="1" applyFill="1" applyBorder="1" applyAlignment="1">
      <alignment horizontal="center" vertical="center" wrapText="1"/>
      <protection/>
    </xf>
    <xf numFmtId="0" fontId="0" fillId="4" borderId="19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4" fillId="2" borderId="1" xfId="20" applyNumberFormat="1" applyFont="1" applyFill="1" applyBorder="1" applyAlignment="1">
      <alignment horizontal="center" vertical="center"/>
      <protection/>
    </xf>
    <xf numFmtId="164" fontId="4" fillId="0" borderId="1" xfId="22" applyNumberFormat="1" applyFont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4" borderId="0" xfId="0" applyFill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2" borderId="20" xfId="0" applyFill="1" applyBorder="1" applyAlignment="1">
      <alignment vertical="top"/>
    </xf>
    <xf numFmtId="0" fontId="0" fillId="2" borderId="21" xfId="0" applyFill="1" applyBorder="1" applyAlignment="1">
      <alignment/>
    </xf>
    <xf numFmtId="0" fontId="0" fillId="0" borderId="1" xfId="0" applyBorder="1" applyAlignment="1">
      <alignment horizontal="left" vertical="top" wrapText="1"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4" fillId="0" borderId="25" xfId="20" applyFont="1" applyBorder="1" applyAlignment="1">
      <alignment horizontal="left" vertical="top" wrapText="1"/>
      <protection/>
    </xf>
    <xf numFmtId="0" fontId="4" fillId="0" borderId="16" xfId="20" applyFont="1" applyBorder="1" applyAlignment="1">
      <alignment horizontal="left" vertical="top" wrapText="1"/>
      <protection/>
    </xf>
    <xf numFmtId="0" fontId="4" fillId="0" borderId="26" xfId="20" applyFont="1" applyBorder="1" applyAlignment="1">
      <alignment horizontal="left" vertical="top" wrapText="1"/>
      <protection/>
    </xf>
    <xf numFmtId="0" fontId="4" fillId="0" borderId="9" xfId="20" applyFont="1" applyBorder="1" applyAlignment="1">
      <alignment horizontal="left" vertical="top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4" fillId="0" borderId="27" xfId="20" applyFont="1" applyBorder="1" applyAlignment="1">
      <alignment horizontal="left" wrapText="1"/>
      <protection/>
    </xf>
    <xf numFmtId="0" fontId="4" fillId="0" borderId="28" xfId="20" applyFont="1" applyBorder="1" applyAlignment="1">
      <alignment horizontal="left" wrapText="1"/>
      <protection/>
    </xf>
    <xf numFmtId="0" fontId="4" fillId="0" borderId="29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4" fillId="0" borderId="26" xfId="21" applyFont="1" applyBorder="1" applyAlignment="1">
      <alignment horizontal="left" vertical="top" wrapText="1"/>
      <protection/>
    </xf>
    <xf numFmtId="0" fontId="4" fillId="0" borderId="9" xfId="21" applyFont="1" applyBorder="1" applyAlignment="1">
      <alignment horizontal="left" vertical="top" wrapText="1"/>
      <protection/>
    </xf>
    <xf numFmtId="0" fontId="3" fillId="0" borderId="0" xfId="21" applyFont="1" applyBorder="1" applyAlignment="1">
      <alignment horizontal="center" vertical="center" wrapText="1"/>
      <protection/>
    </xf>
    <xf numFmtId="0" fontId="4" fillId="0" borderId="27" xfId="21" applyFont="1" applyBorder="1" applyAlignment="1">
      <alignment horizontal="left" wrapText="1"/>
      <protection/>
    </xf>
    <xf numFmtId="0" fontId="4" fillId="0" borderId="28" xfId="21" applyFont="1" applyBorder="1" applyAlignment="1">
      <alignment horizontal="left" wrapText="1"/>
      <protection/>
    </xf>
    <xf numFmtId="0" fontId="4" fillId="0" borderId="29" xfId="21" applyFont="1" applyBorder="1" applyAlignment="1">
      <alignment horizontal="left" vertical="top" wrapText="1"/>
      <protection/>
    </xf>
    <xf numFmtId="0" fontId="4" fillId="0" borderId="25" xfId="21" applyFont="1" applyBorder="1" applyAlignment="1">
      <alignment horizontal="left" vertical="top" wrapText="1"/>
      <protection/>
    </xf>
    <xf numFmtId="0" fontId="4" fillId="0" borderId="16" xfId="21" applyFont="1" applyBorder="1" applyAlignment="1">
      <alignment horizontal="left" vertical="top" wrapText="1"/>
      <protection/>
    </xf>
    <xf numFmtId="0" fontId="4" fillId="0" borderId="0" xfId="21" applyFont="1" applyBorder="1" applyAlignment="1">
      <alignment horizontal="left" vertical="top" wrapText="1"/>
      <protection/>
    </xf>
    <xf numFmtId="0" fontId="4" fillId="0" borderId="26" xfId="22" applyFont="1" applyBorder="1" applyAlignment="1">
      <alignment horizontal="left" vertical="top" wrapText="1"/>
      <protection/>
    </xf>
    <xf numFmtId="0" fontId="4" fillId="0" borderId="9" xfId="22" applyFont="1" applyBorder="1" applyAlignment="1">
      <alignment horizontal="left" vertical="top" wrapText="1"/>
      <protection/>
    </xf>
    <xf numFmtId="0" fontId="3" fillId="0" borderId="0" xfId="22" applyFont="1" applyBorder="1" applyAlignment="1">
      <alignment horizontal="center" vertical="center" wrapText="1"/>
      <protection/>
    </xf>
    <xf numFmtId="0" fontId="4" fillId="0" borderId="27" xfId="22" applyFont="1" applyBorder="1" applyAlignment="1">
      <alignment horizontal="left" wrapText="1"/>
      <protection/>
    </xf>
    <xf numFmtId="0" fontId="4" fillId="0" borderId="28" xfId="22" applyFont="1" applyBorder="1" applyAlignment="1">
      <alignment horizontal="left" wrapText="1"/>
      <protection/>
    </xf>
    <xf numFmtId="0" fontId="4" fillId="0" borderId="29" xfId="22" applyFont="1" applyBorder="1" applyAlignment="1">
      <alignment horizontal="left" vertical="top" wrapText="1"/>
      <protection/>
    </xf>
    <xf numFmtId="0" fontId="4" fillId="0" borderId="25" xfId="22" applyFont="1" applyBorder="1" applyAlignment="1">
      <alignment horizontal="left" vertical="top" wrapText="1"/>
      <protection/>
    </xf>
    <xf numFmtId="0" fontId="4" fillId="0" borderId="16" xfId="22" applyFont="1" applyBorder="1" applyAlignment="1">
      <alignment horizontal="left" vertical="top" wrapText="1"/>
      <protection/>
    </xf>
    <xf numFmtId="0" fontId="4" fillId="0" borderId="0" xfId="22" applyFont="1" applyBorder="1" applyAlignment="1">
      <alignment horizontal="left" vertical="top" wrapText="1"/>
      <protection/>
    </xf>
    <xf numFmtId="0" fontId="4" fillId="0" borderId="26" xfId="23" applyFont="1" applyBorder="1" applyAlignment="1">
      <alignment horizontal="left" vertical="top" wrapText="1"/>
      <protection/>
    </xf>
    <xf numFmtId="0" fontId="4" fillId="0" borderId="9" xfId="23" applyFont="1" applyBorder="1" applyAlignment="1">
      <alignment horizontal="left" vertical="top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4" fillId="0" borderId="27" xfId="23" applyFont="1" applyBorder="1" applyAlignment="1">
      <alignment horizontal="left" wrapText="1"/>
      <protection/>
    </xf>
    <xf numFmtId="0" fontId="4" fillId="0" borderId="28" xfId="23" applyFont="1" applyBorder="1" applyAlignment="1">
      <alignment horizontal="left" wrapText="1"/>
      <protection/>
    </xf>
    <xf numFmtId="0" fontId="4" fillId="0" borderId="29" xfId="23" applyFont="1" applyBorder="1" applyAlignment="1">
      <alignment horizontal="left" vertical="top" wrapText="1"/>
      <protection/>
    </xf>
    <xf numFmtId="0" fontId="4" fillId="0" borderId="25" xfId="23" applyFont="1" applyBorder="1" applyAlignment="1">
      <alignment horizontal="left" vertical="top" wrapText="1"/>
      <protection/>
    </xf>
    <xf numFmtId="0" fontId="4" fillId="0" borderId="16" xfId="23" applyFont="1" applyBorder="1" applyAlignment="1">
      <alignment horizontal="left" vertical="top" wrapText="1"/>
      <protection/>
    </xf>
    <xf numFmtId="0" fontId="4" fillId="0" borderId="26" xfId="24" applyFont="1" applyBorder="1" applyAlignment="1">
      <alignment horizontal="left" vertical="top" wrapText="1"/>
      <protection/>
    </xf>
    <xf numFmtId="0" fontId="4" fillId="0" borderId="9" xfId="24" applyFont="1" applyBorder="1" applyAlignment="1">
      <alignment horizontal="left" vertical="top" wrapText="1"/>
      <protection/>
    </xf>
    <xf numFmtId="0" fontId="3" fillId="0" borderId="0" xfId="24" applyFont="1" applyBorder="1" applyAlignment="1">
      <alignment horizontal="center" vertical="center" wrapText="1"/>
      <protection/>
    </xf>
    <xf numFmtId="0" fontId="4" fillId="0" borderId="27" xfId="24" applyFont="1" applyBorder="1" applyAlignment="1">
      <alignment horizontal="left" wrapText="1"/>
      <protection/>
    </xf>
    <xf numFmtId="0" fontId="4" fillId="0" borderId="28" xfId="24" applyFont="1" applyBorder="1" applyAlignment="1">
      <alignment horizontal="left" wrapText="1"/>
      <protection/>
    </xf>
    <xf numFmtId="0" fontId="4" fillId="0" borderId="29" xfId="24" applyFont="1" applyBorder="1" applyAlignment="1">
      <alignment horizontal="left" vertical="top" wrapText="1"/>
      <protection/>
    </xf>
    <xf numFmtId="0" fontId="4" fillId="0" borderId="25" xfId="24" applyFont="1" applyBorder="1" applyAlignment="1">
      <alignment horizontal="left" vertical="top" wrapText="1"/>
      <protection/>
    </xf>
    <xf numFmtId="0" fontId="4" fillId="0" borderId="16" xfId="24" applyFont="1" applyBorder="1" applyAlignment="1">
      <alignment horizontal="left" vertical="top" wrapText="1"/>
      <protection/>
    </xf>
    <xf numFmtId="0" fontId="3" fillId="0" borderId="30" xfId="24" applyFont="1" applyBorder="1" applyAlignment="1">
      <alignment horizontal="center" vertical="center" wrapText="1"/>
      <protection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20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0" borderId="17" xfId="0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2" xfId="20"/>
    <cellStyle name="Normal_X2" xfId="21"/>
    <cellStyle name="Normal_X3" xfId="22"/>
    <cellStyle name="Normal_X4" xfId="23"/>
    <cellStyle name="Normal_X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90" zoomScaleNormal="90" workbookViewId="0" topLeftCell="A1">
      <selection activeCell="A9" sqref="A9:L13"/>
    </sheetView>
  </sheetViews>
  <sheetFormatPr defaultColWidth="9.140625" defaultRowHeight="15"/>
  <cols>
    <col min="1" max="1" width="17.00390625" style="184" customWidth="1"/>
    <col min="2" max="2" width="36.00390625" style="0" customWidth="1"/>
    <col min="3" max="9" width="6.7109375" style="1" customWidth="1"/>
    <col min="10" max="10" width="17.28125" style="1" customWidth="1"/>
    <col min="11" max="11" width="14.00390625" style="1" customWidth="1"/>
    <col min="12" max="12" width="9.7109375" style="1" customWidth="1"/>
  </cols>
  <sheetData>
    <row r="1" ht="15">
      <c r="B1" t="s">
        <v>148</v>
      </c>
    </row>
    <row r="3" spans="1:12" s="39" customFormat="1" ht="21.75" customHeight="1">
      <c r="A3" s="185" t="s">
        <v>140</v>
      </c>
      <c r="B3" s="185" t="s">
        <v>5</v>
      </c>
      <c r="C3" s="186" t="s">
        <v>6</v>
      </c>
      <c r="D3" s="186" t="s">
        <v>7</v>
      </c>
      <c r="E3" s="186" t="s">
        <v>8</v>
      </c>
      <c r="F3" s="186" t="s">
        <v>9</v>
      </c>
      <c r="G3" s="186" t="s">
        <v>10</v>
      </c>
      <c r="H3" s="186" t="s">
        <v>8</v>
      </c>
      <c r="I3" s="186" t="s">
        <v>11</v>
      </c>
      <c r="J3" s="186" t="s">
        <v>12</v>
      </c>
      <c r="K3" s="186" t="s">
        <v>13</v>
      </c>
      <c r="L3" s="186" t="s">
        <v>14</v>
      </c>
    </row>
    <row r="4" spans="1:12" ht="33" customHeight="1">
      <c r="A4" s="240" t="s">
        <v>175</v>
      </c>
      <c r="B4" s="207" t="s">
        <v>149</v>
      </c>
      <c r="C4" s="187">
        <v>1</v>
      </c>
      <c r="D4" s="187">
        <v>2</v>
      </c>
      <c r="E4" s="187">
        <v>16</v>
      </c>
      <c r="F4" s="187">
        <v>85</v>
      </c>
      <c r="G4" s="187">
        <v>33</v>
      </c>
      <c r="H4" s="188">
        <f aca="true" t="shared" si="0" ref="H4:H7">SUM(C4:G4)</f>
        <v>137</v>
      </c>
      <c r="I4" s="187">
        <v>558</v>
      </c>
      <c r="J4" s="41">
        <f aca="true" t="shared" si="1" ref="J4:J7">I4/H4</f>
        <v>4.072992700729927</v>
      </c>
      <c r="K4" s="41">
        <f aca="true" t="shared" si="2" ref="K4:K7">I4/685*100</f>
        <v>81.45985401459855</v>
      </c>
      <c r="L4" s="41" t="s">
        <v>112</v>
      </c>
    </row>
    <row r="5" spans="1:12" ht="33" customHeight="1">
      <c r="A5" s="240"/>
      <c r="B5" s="206" t="s">
        <v>150</v>
      </c>
      <c r="C5" s="187">
        <v>2</v>
      </c>
      <c r="D5" s="187">
        <v>20</v>
      </c>
      <c r="E5" s="187">
        <v>83</v>
      </c>
      <c r="F5" s="187">
        <v>32</v>
      </c>
      <c r="G5" s="40"/>
      <c r="H5" s="188">
        <f t="shared" si="0"/>
        <v>137</v>
      </c>
      <c r="I5" s="187">
        <v>556</v>
      </c>
      <c r="J5" s="41">
        <f t="shared" si="1"/>
        <v>4.0583941605839415</v>
      </c>
      <c r="K5" s="41">
        <f t="shared" si="2"/>
        <v>81.16788321167884</v>
      </c>
      <c r="L5" s="41" t="s">
        <v>112</v>
      </c>
    </row>
    <row r="6" spans="1:12" ht="59.25" customHeight="1">
      <c r="A6" s="240"/>
      <c r="B6" s="209" t="s">
        <v>151</v>
      </c>
      <c r="C6" s="187">
        <v>2</v>
      </c>
      <c r="D6" s="187">
        <v>39</v>
      </c>
      <c r="E6" s="187">
        <v>26</v>
      </c>
      <c r="F6" s="187">
        <v>56</v>
      </c>
      <c r="G6" s="187">
        <v>14</v>
      </c>
      <c r="H6" s="188">
        <f t="shared" si="0"/>
        <v>137</v>
      </c>
      <c r="I6" s="187">
        <v>452</v>
      </c>
      <c r="J6" s="41">
        <f t="shared" si="1"/>
        <v>3.2992700729927007</v>
      </c>
      <c r="K6" s="41">
        <f t="shared" si="2"/>
        <v>65.985401459854</v>
      </c>
      <c r="L6" s="41" t="s">
        <v>111</v>
      </c>
    </row>
    <row r="7" spans="1:12" ht="44.25" customHeight="1">
      <c r="A7" s="240"/>
      <c r="B7" s="209" t="s">
        <v>152</v>
      </c>
      <c r="C7" s="187">
        <v>2</v>
      </c>
      <c r="D7" s="187">
        <v>16</v>
      </c>
      <c r="E7" s="187">
        <v>26</v>
      </c>
      <c r="F7" s="187">
        <v>80</v>
      </c>
      <c r="G7" s="187">
        <v>13</v>
      </c>
      <c r="H7" s="188">
        <f t="shared" si="0"/>
        <v>137</v>
      </c>
      <c r="I7" s="187">
        <v>497</v>
      </c>
      <c r="J7" s="41">
        <f t="shared" si="1"/>
        <v>3.627737226277372</v>
      </c>
      <c r="K7" s="41">
        <f t="shared" si="2"/>
        <v>72.55474452554745</v>
      </c>
      <c r="L7" s="41" t="s">
        <v>111</v>
      </c>
    </row>
    <row r="8" spans="1:12" ht="21" customHeight="1">
      <c r="A8" s="245" t="s">
        <v>139</v>
      </c>
      <c r="B8" s="245"/>
      <c r="C8" s="245"/>
      <c r="D8" s="245"/>
      <c r="E8" s="245"/>
      <c r="F8" s="245"/>
      <c r="G8" s="245"/>
      <c r="H8" s="245"/>
      <c r="I8" s="193">
        <f>SUM(I4:I7)</f>
        <v>2063</v>
      </c>
      <c r="J8" s="186">
        <f>AVERAGE(J4:J7)</f>
        <v>3.764598540145985</v>
      </c>
      <c r="K8" s="186">
        <f>AVERAGE(K4:K7)</f>
        <v>75.2919708029197</v>
      </c>
      <c r="L8" s="186" t="s">
        <v>111</v>
      </c>
    </row>
    <row r="9" spans="1:12" ht="33" customHeight="1">
      <c r="A9" s="241" t="s">
        <v>141</v>
      </c>
      <c r="B9" s="206" t="s">
        <v>153</v>
      </c>
      <c r="C9" s="189">
        <v>4</v>
      </c>
      <c r="D9" s="189">
        <v>23</v>
      </c>
      <c r="E9" s="189">
        <v>65</v>
      </c>
      <c r="F9" s="189">
        <v>45</v>
      </c>
      <c r="G9" s="40"/>
      <c r="H9" s="188">
        <f aca="true" t="shared" si="3" ref="H9:H12">SUM(C9:G9)</f>
        <v>137</v>
      </c>
      <c r="I9" s="187">
        <f>'X2'!C15</f>
        <v>562</v>
      </c>
      <c r="J9" s="41">
        <f aca="true" t="shared" si="4" ref="J9:J12">I9/H9</f>
        <v>4.102189781021898</v>
      </c>
      <c r="K9" s="41">
        <f aca="true" t="shared" si="5" ref="K9:K12">I9/685*100</f>
        <v>82.04379562043795</v>
      </c>
      <c r="L9" s="41" t="s">
        <v>112</v>
      </c>
    </row>
    <row r="10" spans="1:12" ht="43.5" customHeight="1">
      <c r="A10" s="240"/>
      <c r="B10" s="209" t="s">
        <v>154</v>
      </c>
      <c r="C10" s="189">
        <v>5</v>
      </c>
      <c r="D10" s="189">
        <v>21</v>
      </c>
      <c r="E10" s="189">
        <v>71</v>
      </c>
      <c r="F10" s="189">
        <v>40</v>
      </c>
      <c r="G10" s="40"/>
      <c r="H10" s="188">
        <f t="shared" si="3"/>
        <v>137</v>
      </c>
      <c r="I10" s="189">
        <v>557</v>
      </c>
      <c r="J10" s="41">
        <f t="shared" si="4"/>
        <v>4.065693430656935</v>
      </c>
      <c r="K10" s="41">
        <f t="shared" si="5"/>
        <v>81.31386861313868</v>
      </c>
      <c r="L10" s="41" t="s">
        <v>112</v>
      </c>
    </row>
    <row r="11" spans="1:12" ht="47.25" customHeight="1">
      <c r="A11" s="240"/>
      <c r="B11" s="208" t="s">
        <v>155</v>
      </c>
      <c r="C11" s="189">
        <v>1</v>
      </c>
      <c r="D11" s="189">
        <v>10</v>
      </c>
      <c r="E11" s="189">
        <v>14</v>
      </c>
      <c r="F11" s="189">
        <v>79</v>
      </c>
      <c r="G11" s="189">
        <v>33</v>
      </c>
      <c r="H11" s="188">
        <f t="shared" si="3"/>
        <v>137</v>
      </c>
      <c r="I11" s="189">
        <v>544</v>
      </c>
      <c r="J11" s="41">
        <f t="shared" si="4"/>
        <v>3.9708029197080292</v>
      </c>
      <c r="K11" s="41">
        <f t="shared" si="5"/>
        <v>79.41605839416059</v>
      </c>
      <c r="L11" s="41" t="s">
        <v>111</v>
      </c>
    </row>
    <row r="12" spans="1:12" ht="47.25" customHeight="1">
      <c r="A12" s="240"/>
      <c r="B12" s="209" t="s">
        <v>156</v>
      </c>
      <c r="C12" s="189">
        <v>6</v>
      </c>
      <c r="D12" s="189">
        <v>20</v>
      </c>
      <c r="E12" s="189">
        <v>72</v>
      </c>
      <c r="F12" s="189">
        <v>39</v>
      </c>
      <c r="G12" s="40"/>
      <c r="H12" s="188">
        <f t="shared" si="3"/>
        <v>137</v>
      </c>
      <c r="I12" s="189">
        <v>555</v>
      </c>
      <c r="J12" s="41">
        <f t="shared" si="4"/>
        <v>4.0510948905109485</v>
      </c>
      <c r="K12" s="41">
        <f t="shared" si="5"/>
        <v>81.02189781021897</v>
      </c>
      <c r="L12" s="41" t="s">
        <v>112</v>
      </c>
    </row>
    <row r="13" spans="1:12" ht="15.75" customHeight="1">
      <c r="A13" s="246" t="s">
        <v>137</v>
      </c>
      <c r="B13" s="246"/>
      <c r="C13" s="246"/>
      <c r="D13" s="246"/>
      <c r="E13" s="246"/>
      <c r="F13" s="246"/>
      <c r="G13" s="246"/>
      <c r="H13" s="247"/>
      <c r="I13" s="194">
        <f>SUM(I9:I12)</f>
        <v>2218</v>
      </c>
      <c r="J13" s="195">
        <f>AVERAGE(J9:J12)</f>
        <v>4.047445255474453</v>
      </c>
      <c r="K13" s="186">
        <f>AVERAGE(K9:K12)</f>
        <v>80.94890510948905</v>
      </c>
      <c r="L13" s="195" t="s">
        <v>111</v>
      </c>
    </row>
    <row r="14" spans="1:12" ht="60">
      <c r="A14" s="241" t="s">
        <v>142</v>
      </c>
      <c r="B14" s="209" t="s">
        <v>157</v>
      </c>
      <c r="C14" s="190">
        <v>10</v>
      </c>
      <c r="D14" s="190">
        <v>38</v>
      </c>
      <c r="E14" s="190">
        <v>76</v>
      </c>
      <c r="F14" s="190">
        <v>13</v>
      </c>
      <c r="G14" s="40"/>
      <c r="H14" s="188">
        <f aca="true" t="shared" si="6" ref="H14">SUM(C14:G14)</f>
        <v>137</v>
      </c>
      <c r="I14" s="190">
        <v>503</v>
      </c>
      <c r="J14" s="41">
        <f aca="true" t="shared" si="7" ref="J14">I14/H14</f>
        <v>3.6715328467153285</v>
      </c>
      <c r="K14" s="41">
        <f aca="true" t="shared" si="8" ref="K14">I14/685*100</f>
        <v>73.43065693430657</v>
      </c>
      <c r="L14" s="183" t="s">
        <v>111</v>
      </c>
    </row>
    <row r="15" spans="1:12" ht="45">
      <c r="A15" s="240"/>
      <c r="B15" s="209" t="s">
        <v>158</v>
      </c>
      <c r="C15" s="190">
        <v>7</v>
      </c>
      <c r="D15" s="190">
        <v>24</v>
      </c>
      <c r="E15" s="190">
        <v>22</v>
      </c>
      <c r="F15" s="190">
        <v>60</v>
      </c>
      <c r="G15" s="190">
        <v>24</v>
      </c>
      <c r="H15" s="188">
        <f aca="true" t="shared" si="9" ref="H15:H33">SUM(C15:G15)</f>
        <v>137</v>
      </c>
      <c r="I15" s="190">
        <v>481</v>
      </c>
      <c r="J15" s="41">
        <f aca="true" t="shared" si="10" ref="J15:J33">I15/H15</f>
        <v>3.510948905109489</v>
      </c>
      <c r="K15" s="41">
        <f aca="true" t="shared" si="11" ref="K15:K33">I15/685*100</f>
        <v>70.21897810218978</v>
      </c>
      <c r="L15" s="183" t="s">
        <v>111</v>
      </c>
    </row>
    <row r="16" spans="1:12" ht="45">
      <c r="A16" s="240"/>
      <c r="B16" s="209" t="s">
        <v>159</v>
      </c>
      <c r="C16" s="190">
        <v>6</v>
      </c>
      <c r="D16" s="190">
        <v>28</v>
      </c>
      <c r="E16" s="190">
        <v>18</v>
      </c>
      <c r="F16" s="190">
        <v>67</v>
      </c>
      <c r="G16" s="190">
        <v>18</v>
      </c>
      <c r="H16" s="188">
        <f t="shared" si="9"/>
        <v>137</v>
      </c>
      <c r="I16" s="190">
        <v>474</v>
      </c>
      <c r="J16" s="41">
        <f t="shared" si="10"/>
        <v>3.45985401459854</v>
      </c>
      <c r="K16" s="41">
        <f t="shared" si="11"/>
        <v>69.1970802919708</v>
      </c>
      <c r="L16" s="183" t="s">
        <v>111</v>
      </c>
    </row>
    <row r="17" spans="1:12" ht="30">
      <c r="A17" s="240"/>
      <c r="B17" s="209" t="s">
        <v>160</v>
      </c>
      <c r="C17" s="190">
        <v>7</v>
      </c>
      <c r="D17" s="190">
        <v>29</v>
      </c>
      <c r="E17" s="190">
        <v>14</v>
      </c>
      <c r="F17" s="190">
        <v>67</v>
      </c>
      <c r="G17" s="190">
        <v>20</v>
      </c>
      <c r="H17" s="188">
        <f t="shared" si="9"/>
        <v>137</v>
      </c>
      <c r="I17" s="190">
        <v>475</v>
      </c>
      <c r="J17" s="41">
        <f t="shared" si="10"/>
        <v>3.4671532846715327</v>
      </c>
      <c r="K17" s="41">
        <f t="shared" si="11"/>
        <v>69.34306569343066</v>
      </c>
      <c r="L17" s="183" t="s">
        <v>111</v>
      </c>
    </row>
    <row r="18" spans="1:12" ht="45">
      <c r="A18" s="240"/>
      <c r="B18" s="209" t="s">
        <v>161</v>
      </c>
      <c r="C18" s="190">
        <v>1</v>
      </c>
      <c r="D18" s="190">
        <v>12</v>
      </c>
      <c r="E18" s="190">
        <v>84</v>
      </c>
      <c r="F18" s="190">
        <v>40</v>
      </c>
      <c r="G18" s="40"/>
      <c r="H18" s="188">
        <f t="shared" si="9"/>
        <v>137</v>
      </c>
      <c r="I18" s="190">
        <v>574</v>
      </c>
      <c r="J18" s="41">
        <f t="shared" si="10"/>
        <v>4.189781021897811</v>
      </c>
      <c r="K18" s="41">
        <f t="shared" si="11"/>
        <v>83.7956204379562</v>
      </c>
      <c r="L18" s="183" t="s">
        <v>112</v>
      </c>
    </row>
    <row r="19" spans="1:12" ht="45">
      <c r="A19" s="240"/>
      <c r="B19" s="209" t="s">
        <v>162</v>
      </c>
      <c r="C19" s="190">
        <v>5</v>
      </c>
      <c r="D19" s="190">
        <v>21</v>
      </c>
      <c r="E19" s="190">
        <v>89</v>
      </c>
      <c r="F19" s="190">
        <v>22</v>
      </c>
      <c r="G19" s="40"/>
      <c r="H19" s="188">
        <f t="shared" si="9"/>
        <v>137</v>
      </c>
      <c r="I19" s="190">
        <v>539</v>
      </c>
      <c r="J19" s="41">
        <f t="shared" si="10"/>
        <v>3.934306569343066</v>
      </c>
      <c r="K19" s="41">
        <f t="shared" si="11"/>
        <v>78.68613138686132</v>
      </c>
      <c r="L19" s="183" t="s">
        <v>111</v>
      </c>
    </row>
    <row r="20" spans="1:12" ht="45">
      <c r="A20" s="240"/>
      <c r="B20" s="209" t="s">
        <v>163</v>
      </c>
      <c r="C20" s="190">
        <v>3</v>
      </c>
      <c r="D20" s="190">
        <v>37</v>
      </c>
      <c r="E20" s="190">
        <v>9</v>
      </c>
      <c r="F20" s="190">
        <v>74</v>
      </c>
      <c r="G20" s="190">
        <v>14</v>
      </c>
      <c r="H20" s="188">
        <f t="shared" si="9"/>
        <v>137</v>
      </c>
      <c r="I20" s="190">
        <v>470</v>
      </c>
      <c r="J20" s="41">
        <f t="shared" si="10"/>
        <v>3.4306569343065694</v>
      </c>
      <c r="K20" s="41">
        <f t="shared" si="11"/>
        <v>68.61313868613139</v>
      </c>
      <c r="L20" s="183" t="s">
        <v>111</v>
      </c>
    </row>
    <row r="21" spans="1:12" ht="15.75" customHeight="1">
      <c r="A21" s="248" t="s">
        <v>138</v>
      </c>
      <c r="B21" s="248"/>
      <c r="C21" s="248"/>
      <c r="D21" s="248"/>
      <c r="E21" s="248"/>
      <c r="F21" s="248"/>
      <c r="G21" s="248"/>
      <c r="H21" s="249"/>
      <c r="I21" s="194">
        <f>SUM(I14:I20)</f>
        <v>3516</v>
      </c>
      <c r="J21" s="195">
        <f>AVERAGE(J14:J20)</f>
        <v>3.6663190823774765</v>
      </c>
      <c r="K21" s="196">
        <f>AVERAGE(K14:K20)</f>
        <v>73.32638164754952</v>
      </c>
      <c r="L21" s="195" t="s">
        <v>111</v>
      </c>
    </row>
    <row r="22" spans="1:12" ht="45">
      <c r="A22" s="242" t="s">
        <v>143</v>
      </c>
      <c r="B22" s="210" t="s">
        <v>164</v>
      </c>
      <c r="C22" s="191">
        <v>9</v>
      </c>
      <c r="D22" s="191">
        <v>39</v>
      </c>
      <c r="E22" s="191">
        <v>14</v>
      </c>
      <c r="F22" s="191">
        <v>62</v>
      </c>
      <c r="G22" s="191">
        <v>13</v>
      </c>
      <c r="H22" s="188">
        <f t="shared" si="9"/>
        <v>137</v>
      </c>
      <c r="I22" s="191">
        <v>442</v>
      </c>
      <c r="J22" s="41">
        <f t="shared" si="10"/>
        <v>3.2262773722627736</v>
      </c>
      <c r="K22" s="41">
        <f t="shared" si="11"/>
        <v>64.52554744525547</v>
      </c>
      <c r="L22" s="183" t="s">
        <v>111</v>
      </c>
    </row>
    <row r="23" spans="1:12" ht="30">
      <c r="A23" s="243"/>
      <c r="B23" s="209" t="s">
        <v>165</v>
      </c>
      <c r="C23" s="191">
        <v>16</v>
      </c>
      <c r="D23" s="191">
        <v>90</v>
      </c>
      <c r="E23" s="191">
        <v>27</v>
      </c>
      <c r="F23" s="191">
        <v>4</v>
      </c>
      <c r="G23" s="40"/>
      <c r="H23" s="188">
        <f t="shared" si="9"/>
        <v>137</v>
      </c>
      <c r="I23" s="191">
        <v>293</v>
      </c>
      <c r="J23" s="41">
        <f t="shared" si="10"/>
        <v>2.1386861313868613</v>
      </c>
      <c r="K23" s="41">
        <f t="shared" si="11"/>
        <v>42.77372262773723</v>
      </c>
      <c r="L23" s="183" t="s">
        <v>132</v>
      </c>
    </row>
    <row r="24" spans="1:12" ht="30">
      <c r="A24" s="243"/>
      <c r="B24" s="209" t="s">
        <v>166</v>
      </c>
      <c r="C24" s="191">
        <v>7</v>
      </c>
      <c r="D24" s="191">
        <v>33</v>
      </c>
      <c r="E24" s="191">
        <v>14</v>
      </c>
      <c r="F24" s="191">
        <v>63</v>
      </c>
      <c r="G24" s="191">
        <v>20</v>
      </c>
      <c r="H24" s="188">
        <f t="shared" si="9"/>
        <v>137</v>
      </c>
      <c r="I24" s="191">
        <v>467</v>
      </c>
      <c r="J24" s="41">
        <f t="shared" si="10"/>
        <v>3.408759124087591</v>
      </c>
      <c r="K24" s="41">
        <f t="shared" si="11"/>
        <v>68.17518248175183</v>
      </c>
      <c r="L24" s="183" t="s">
        <v>111</v>
      </c>
    </row>
    <row r="25" spans="1:12" ht="45">
      <c r="A25" s="244"/>
      <c r="B25" s="209" t="s">
        <v>167</v>
      </c>
      <c r="C25" s="191">
        <v>20</v>
      </c>
      <c r="D25" s="191">
        <v>94</v>
      </c>
      <c r="E25" s="191">
        <v>16</v>
      </c>
      <c r="F25" s="191">
        <v>7</v>
      </c>
      <c r="G25" s="40"/>
      <c r="H25" s="188">
        <f t="shared" si="9"/>
        <v>137</v>
      </c>
      <c r="I25" s="191">
        <v>284</v>
      </c>
      <c r="J25" s="41">
        <f t="shared" si="10"/>
        <v>2.072992700729927</v>
      </c>
      <c r="K25" s="41">
        <f t="shared" si="11"/>
        <v>41.45985401459854</v>
      </c>
      <c r="L25" s="183" t="s">
        <v>132</v>
      </c>
    </row>
    <row r="26" spans="1:12" ht="15.75" customHeight="1">
      <c r="A26" s="239" t="s">
        <v>144</v>
      </c>
      <c r="B26" s="239"/>
      <c r="C26" s="239"/>
      <c r="D26" s="239"/>
      <c r="E26" s="239"/>
      <c r="F26" s="239"/>
      <c r="G26" s="239"/>
      <c r="H26" s="239"/>
      <c r="I26" s="197">
        <f>SUM(I22:I25)</f>
        <v>1486</v>
      </c>
      <c r="J26" s="195">
        <f>AVERAGE(J22:J25)</f>
        <v>2.7116788321167884</v>
      </c>
      <c r="K26" s="186">
        <f>AVERAGE(K22:K25)</f>
        <v>54.23357664233576</v>
      </c>
      <c r="L26" s="186" t="s">
        <v>132</v>
      </c>
    </row>
    <row r="27" spans="1:12" ht="30">
      <c r="A27" s="242" t="s">
        <v>145</v>
      </c>
      <c r="B27" s="208" t="s">
        <v>168</v>
      </c>
      <c r="C27" s="192">
        <v>6</v>
      </c>
      <c r="D27" s="192">
        <v>18</v>
      </c>
      <c r="E27" s="192">
        <v>81</v>
      </c>
      <c r="F27" s="192">
        <v>32</v>
      </c>
      <c r="G27" s="40"/>
      <c r="H27" s="188">
        <f t="shared" si="9"/>
        <v>137</v>
      </c>
      <c r="I27" s="192">
        <v>550</v>
      </c>
      <c r="J27" s="41">
        <f t="shared" si="10"/>
        <v>4.014598540145985</v>
      </c>
      <c r="K27" s="41">
        <f t="shared" si="11"/>
        <v>80.2919708029197</v>
      </c>
      <c r="L27" s="183" t="s">
        <v>111</v>
      </c>
    </row>
    <row r="28" spans="1:12" ht="30">
      <c r="A28" s="243"/>
      <c r="B28" s="209" t="s">
        <v>169</v>
      </c>
      <c r="C28" s="192">
        <v>3</v>
      </c>
      <c r="D28" s="192">
        <v>18</v>
      </c>
      <c r="E28" s="192">
        <v>79</v>
      </c>
      <c r="F28" s="192">
        <v>37</v>
      </c>
      <c r="G28" s="40"/>
      <c r="H28" s="188">
        <f t="shared" si="9"/>
        <v>137</v>
      </c>
      <c r="I28" s="192">
        <v>561</v>
      </c>
      <c r="J28" s="41">
        <f t="shared" si="10"/>
        <v>4.094890510948905</v>
      </c>
      <c r="K28" s="41">
        <f t="shared" si="11"/>
        <v>81.89781021897811</v>
      </c>
      <c r="L28" s="183" t="s">
        <v>112</v>
      </c>
    </row>
    <row r="29" spans="1:12" ht="45">
      <c r="A29" s="243"/>
      <c r="B29" s="209" t="s">
        <v>170</v>
      </c>
      <c r="C29" s="192">
        <v>5</v>
      </c>
      <c r="D29" s="192">
        <v>24</v>
      </c>
      <c r="E29" s="192">
        <v>80</v>
      </c>
      <c r="F29" s="192">
        <v>28</v>
      </c>
      <c r="G29" s="40"/>
      <c r="H29" s="188">
        <f t="shared" si="9"/>
        <v>137</v>
      </c>
      <c r="I29" s="192">
        <v>542</v>
      </c>
      <c r="J29" s="41">
        <f t="shared" si="10"/>
        <v>3.9562043795620436</v>
      </c>
      <c r="K29" s="41">
        <f t="shared" si="11"/>
        <v>79.12408759124088</v>
      </c>
      <c r="L29" s="40" t="s">
        <v>111</v>
      </c>
    </row>
    <row r="30" spans="1:12" ht="30">
      <c r="A30" s="243"/>
      <c r="B30" s="208" t="s">
        <v>171</v>
      </c>
      <c r="C30" s="192">
        <v>6</v>
      </c>
      <c r="D30" s="192">
        <v>20</v>
      </c>
      <c r="E30" s="192">
        <v>91</v>
      </c>
      <c r="F30" s="192">
        <v>20</v>
      </c>
      <c r="G30" s="40"/>
      <c r="H30" s="188">
        <f t="shared" si="9"/>
        <v>137</v>
      </c>
      <c r="I30" s="192">
        <v>536</v>
      </c>
      <c r="J30" s="41">
        <f t="shared" si="10"/>
        <v>3.9124087591240877</v>
      </c>
      <c r="K30" s="41">
        <f t="shared" si="11"/>
        <v>78.24817518248175</v>
      </c>
      <c r="L30" s="40" t="s">
        <v>111</v>
      </c>
    </row>
    <row r="31" spans="1:12" ht="45">
      <c r="A31" s="243"/>
      <c r="B31" s="208" t="s">
        <v>172</v>
      </c>
      <c r="C31" s="192">
        <v>1</v>
      </c>
      <c r="D31" s="192">
        <v>9</v>
      </c>
      <c r="E31" s="192">
        <v>24</v>
      </c>
      <c r="F31" s="192">
        <v>92</v>
      </c>
      <c r="G31" s="192">
        <v>11</v>
      </c>
      <c r="H31" s="188">
        <f t="shared" si="9"/>
        <v>137</v>
      </c>
      <c r="I31" s="192">
        <v>514</v>
      </c>
      <c r="J31" s="41">
        <f t="shared" si="10"/>
        <v>3.7518248175182483</v>
      </c>
      <c r="K31" s="41">
        <f t="shared" si="11"/>
        <v>75.03649635036497</v>
      </c>
      <c r="L31" s="40" t="s">
        <v>111</v>
      </c>
    </row>
    <row r="32" spans="1:12" ht="30">
      <c r="A32" s="243"/>
      <c r="B32" s="208" t="s">
        <v>173</v>
      </c>
      <c r="C32" s="192">
        <v>1</v>
      </c>
      <c r="D32" s="192">
        <v>5</v>
      </c>
      <c r="E32" s="192">
        <v>23</v>
      </c>
      <c r="F32" s="192">
        <v>94</v>
      </c>
      <c r="G32" s="192">
        <v>14</v>
      </c>
      <c r="H32" s="188">
        <f t="shared" si="9"/>
        <v>137</v>
      </c>
      <c r="I32" s="192">
        <v>526</v>
      </c>
      <c r="J32" s="41">
        <f t="shared" si="10"/>
        <v>3.8394160583941606</v>
      </c>
      <c r="K32" s="41">
        <f t="shared" si="11"/>
        <v>76.78832116788321</v>
      </c>
      <c r="L32" s="40" t="s">
        <v>111</v>
      </c>
    </row>
    <row r="33" spans="1:12" ht="30">
      <c r="A33" s="244"/>
      <c r="B33" s="208" t="s">
        <v>174</v>
      </c>
      <c r="C33" s="192">
        <v>7</v>
      </c>
      <c r="D33" s="192">
        <v>32</v>
      </c>
      <c r="E33" s="192">
        <v>88</v>
      </c>
      <c r="F33" s="192">
        <v>10</v>
      </c>
      <c r="G33" s="40"/>
      <c r="H33" s="188">
        <f t="shared" si="9"/>
        <v>137</v>
      </c>
      <c r="I33" s="192">
        <v>512</v>
      </c>
      <c r="J33" s="41">
        <f t="shared" si="10"/>
        <v>3.7372262773722627</v>
      </c>
      <c r="K33" s="41">
        <f t="shared" si="11"/>
        <v>74.74452554744525</v>
      </c>
      <c r="L33" s="40" t="s">
        <v>111</v>
      </c>
    </row>
    <row r="34" spans="1:12" ht="15">
      <c r="A34" s="239" t="s">
        <v>146</v>
      </c>
      <c r="B34" s="239"/>
      <c r="C34" s="239"/>
      <c r="D34" s="239"/>
      <c r="E34" s="239"/>
      <c r="F34" s="239"/>
      <c r="G34" s="239"/>
      <c r="H34" s="239"/>
      <c r="I34" s="193">
        <f>SUM(I27:I33)</f>
        <v>3741</v>
      </c>
      <c r="J34" s="186">
        <f>AVERAGE(J27:J33)</f>
        <v>3.900938477580813</v>
      </c>
      <c r="K34" s="186">
        <f>AVERAGE(K27:K33)</f>
        <v>78.01876955161627</v>
      </c>
      <c r="L34" s="198" t="s">
        <v>111</v>
      </c>
    </row>
  </sheetData>
  <mergeCells count="10">
    <mergeCell ref="A34:H34"/>
    <mergeCell ref="A4:A7"/>
    <mergeCell ref="A9:A12"/>
    <mergeCell ref="A14:A20"/>
    <mergeCell ref="A22:A25"/>
    <mergeCell ref="A27:A33"/>
    <mergeCell ref="A8:H8"/>
    <mergeCell ref="A13:H13"/>
    <mergeCell ref="A21:H21"/>
    <mergeCell ref="A26:H26"/>
  </mergeCells>
  <printOptions/>
  <pageMargins left="0.7" right="0.19" top="0.61" bottom="0.38" header="0.3" footer="0.3"/>
  <pageSetup horizontalDpi="200" verticalDpi="2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 topLeftCell="A5">
      <selection activeCell="B2" sqref="B2:L10"/>
    </sheetView>
  </sheetViews>
  <sheetFormatPr defaultColWidth="9.140625" defaultRowHeight="15"/>
  <cols>
    <col min="1" max="1" width="17.57421875" style="0" customWidth="1"/>
    <col min="2" max="2" width="24.140625" style="0" customWidth="1"/>
    <col min="3" max="3" width="4.57421875" style="0" customWidth="1"/>
    <col min="4" max="6" width="4.140625" style="0" customWidth="1"/>
    <col min="7" max="7" width="5.140625" style="0" customWidth="1"/>
    <col min="8" max="8" width="4.28125" style="0" customWidth="1"/>
    <col min="9" max="9" width="6.57421875" style="0" customWidth="1"/>
    <col min="10" max="10" width="12.7109375" style="0" customWidth="1"/>
    <col min="12" max="12" width="11.8515625" style="0" customWidth="1"/>
  </cols>
  <sheetData>
    <row r="2" spans="1:12" ht="15">
      <c r="A2" s="185" t="s">
        <v>140</v>
      </c>
      <c r="B2" s="185" t="s">
        <v>5</v>
      </c>
      <c r="C2" s="185" t="s">
        <v>6</v>
      </c>
      <c r="D2" s="185" t="s">
        <v>7</v>
      </c>
      <c r="E2" s="185" t="s">
        <v>8</v>
      </c>
      <c r="F2" s="185" t="s">
        <v>9</v>
      </c>
      <c r="G2" s="185" t="s">
        <v>10</v>
      </c>
      <c r="H2" s="185" t="s">
        <v>8</v>
      </c>
      <c r="I2" s="185" t="s">
        <v>11</v>
      </c>
      <c r="J2" s="185" t="s">
        <v>12</v>
      </c>
      <c r="K2" s="185" t="s">
        <v>13</v>
      </c>
      <c r="L2" s="185" t="s">
        <v>14</v>
      </c>
    </row>
    <row r="3" spans="1:12" ht="90">
      <c r="A3" s="241" t="s">
        <v>142</v>
      </c>
      <c r="B3" s="224" t="s">
        <v>157</v>
      </c>
      <c r="C3" s="229">
        <v>10</v>
      </c>
      <c r="D3" s="229">
        <v>38</v>
      </c>
      <c r="E3" s="229">
        <v>76</v>
      </c>
      <c r="F3" s="229">
        <v>13</v>
      </c>
      <c r="G3" s="202"/>
      <c r="H3" s="225">
        <f aca="true" t="shared" si="0" ref="H3:H9">SUM(C3:G3)</f>
        <v>137</v>
      </c>
      <c r="I3" s="229">
        <v>503</v>
      </c>
      <c r="J3" s="226">
        <f aca="true" t="shared" si="1" ref="J3:J9">I3/H3</f>
        <v>3.6715328467153285</v>
      </c>
      <c r="K3" s="226">
        <f aca="true" t="shared" si="2" ref="K3:K9">I3/685*100</f>
        <v>73.43065693430657</v>
      </c>
      <c r="L3" s="230" t="s">
        <v>111</v>
      </c>
    </row>
    <row r="4" spans="1:12" ht="75">
      <c r="A4" s="240"/>
      <c r="B4" s="224" t="s">
        <v>158</v>
      </c>
      <c r="C4" s="229">
        <v>7</v>
      </c>
      <c r="D4" s="229">
        <v>24</v>
      </c>
      <c r="E4" s="229">
        <v>22</v>
      </c>
      <c r="F4" s="229">
        <v>60</v>
      </c>
      <c r="G4" s="229">
        <v>24</v>
      </c>
      <c r="H4" s="225">
        <f t="shared" si="0"/>
        <v>137</v>
      </c>
      <c r="I4" s="229">
        <v>481</v>
      </c>
      <c r="J4" s="226">
        <f t="shared" si="1"/>
        <v>3.510948905109489</v>
      </c>
      <c r="K4" s="226">
        <f t="shared" si="2"/>
        <v>70.21897810218978</v>
      </c>
      <c r="L4" s="230" t="s">
        <v>111</v>
      </c>
    </row>
    <row r="5" spans="1:12" ht="60">
      <c r="A5" s="240"/>
      <c r="B5" s="224" t="s">
        <v>159</v>
      </c>
      <c r="C5" s="229">
        <v>6</v>
      </c>
      <c r="D5" s="229">
        <v>28</v>
      </c>
      <c r="E5" s="229">
        <v>18</v>
      </c>
      <c r="F5" s="229">
        <v>67</v>
      </c>
      <c r="G5" s="229">
        <v>18</v>
      </c>
      <c r="H5" s="225">
        <f t="shared" si="0"/>
        <v>137</v>
      </c>
      <c r="I5" s="229">
        <v>474</v>
      </c>
      <c r="J5" s="226">
        <f t="shared" si="1"/>
        <v>3.45985401459854</v>
      </c>
      <c r="K5" s="226">
        <f t="shared" si="2"/>
        <v>69.1970802919708</v>
      </c>
      <c r="L5" s="230" t="s">
        <v>111</v>
      </c>
    </row>
    <row r="6" spans="1:12" ht="60">
      <c r="A6" s="240"/>
      <c r="B6" s="224" t="s">
        <v>160</v>
      </c>
      <c r="C6" s="229">
        <v>7</v>
      </c>
      <c r="D6" s="229">
        <v>29</v>
      </c>
      <c r="E6" s="229">
        <v>14</v>
      </c>
      <c r="F6" s="229">
        <v>67</v>
      </c>
      <c r="G6" s="229">
        <v>20</v>
      </c>
      <c r="H6" s="225">
        <f t="shared" si="0"/>
        <v>137</v>
      </c>
      <c r="I6" s="229">
        <v>475</v>
      </c>
      <c r="J6" s="226">
        <f t="shared" si="1"/>
        <v>3.4671532846715327</v>
      </c>
      <c r="K6" s="226">
        <f t="shared" si="2"/>
        <v>69.34306569343066</v>
      </c>
      <c r="L6" s="230" t="s">
        <v>111</v>
      </c>
    </row>
    <row r="7" spans="1:12" ht="75">
      <c r="A7" s="240"/>
      <c r="B7" s="224" t="s">
        <v>161</v>
      </c>
      <c r="C7" s="229">
        <v>1</v>
      </c>
      <c r="D7" s="229">
        <v>12</v>
      </c>
      <c r="E7" s="229">
        <v>84</v>
      </c>
      <c r="F7" s="229">
        <v>40</v>
      </c>
      <c r="G7" s="202"/>
      <c r="H7" s="225">
        <f t="shared" si="0"/>
        <v>137</v>
      </c>
      <c r="I7" s="229">
        <v>574</v>
      </c>
      <c r="J7" s="226">
        <f t="shared" si="1"/>
        <v>4.189781021897811</v>
      </c>
      <c r="K7" s="226">
        <f t="shared" si="2"/>
        <v>83.7956204379562</v>
      </c>
      <c r="L7" s="230" t="s">
        <v>112</v>
      </c>
    </row>
    <row r="8" spans="1:12" ht="60">
      <c r="A8" s="240"/>
      <c r="B8" s="224" t="s">
        <v>162</v>
      </c>
      <c r="C8" s="229">
        <v>5</v>
      </c>
      <c r="D8" s="229">
        <v>21</v>
      </c>
      <c r="E8" s="229">
        <v>89</v>
      </c>
      <c r="F8" s="229">
        <v>22</v>
      </c>
      <c r="G8" s="202"/>
      <c r="H8" s="225">
        <f t="shared" si="0"/>
        <v>137</v>
      </c>
      <c r="I8" s="229">
        <v>539</v>
      </c>
      <c r="J8" s="226">
        <f t="shared" si="1"/>
        <v>3.934306569343066</v>
      </c>
      <c r="K8" s="226">
        <f t="shared" si="2"/>
        <v>78.68613138686132</v>
      </c>
      <c r="L8" s="230" t="s">
        <v>111</v>
      </c>
    </row>
    <row r="9" spans="1:12" ht="60">
      <c r="A9" s="301"/>
      <c r="B9" s="224" t="s">
        <v>163</v>
      </c>
      <c r="C9" s="229">
        <v>3</v>
      </c>
      <c r="D9" s="229">
        <v>37</v>
      </c>
      <c r="E9" s="229">
        <v>9</v>
      </c>
      <c r="F9" s="229">
        <v>74</v>
      </c>
      <c r="G9" s="229">
        <v>14</v>
      </c>
      <c r="H9" s="225">
        <f t="shared" si="0"/>
        <v>137</v>
      </c>
      <c r="I9" s="229">
        <v>470</v>
      </c>
      <c r="J9" s="226">
        <f t="shared" si="1"/>
        <v>3.4306569343065694</v>
      </c>
      <c r="K9" s="226">
        <f t="shared" si="2"/>
        <v>68.61313868613139</v>
      </c>
      <c r="L9" s="230" t="s">
        <v>111</v>
      </c>
    </row>
    <row r="10" spans="1:12" ht="15">
      <c r="A10" s="236" t="s">
        <v>138</v>
      </c>
      <c r="B10" s="239" t="s">
        <v>178</v>
      </c>
      <c r="C10" s="239"/>
      <c r="D10" s="239"/>
      <c r="E10" s="239"/>
      <c r="F10" s="239"/>
      <c r="G10" s="239"/>
      <c r="H10" s="239"/>
      <c r="I10" s="228">
        <f>SUM(I3:I9)</f>
        <v>3516</v>
      </c>
      <c r="J10" s="185">
        <f>AVERAGE(J3:J9)</f>
        <v>3.6663190823774765</v>
      </c>
      <c r="K10" s="185">
        <f>AVERAGE(K3:K9)</f>
        <v>73.32638164754952</v>
      </c>
      <c r="L10" s="185" t="s">
        <v>111</v>
      </c>
    </row>
  </sheetData>
  <mergeCells count="2">
    <mergeCell ref="A3:A9"/>
    <mergeCell ref="B10:H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"/>
  <sheetViews>
    <sheetView workbookViewId="0" topLeftCell="A1">
      <selection activeCell="B3" sqref="B3:L8"/>
    </sheetView>
  </sheetViews>
  <sheetFormatPr defaultColWidth="9.140625" defaultRowHeight="15"/>
  <cols>
    <col min="1" max="1" width="14.8515625" style="0" customWidth="1"/>
    <col min="2" max="2" width="20.28125" style="0" customWidth="1"/>
    <col min="3" max="3" width="6.28125" style="0" customWidth="1"/>
    <col min="4" max="4" width="6.00390625" style="0" customWidth="1"/>
    <col min="5" max="6" width="5.57421875" style="0" customWidth="1"/>
    <col min="7" max="7" width="5.7109375" style="0" customWidth="1"/>
    <col min="8" max="8" width="6.00390625" style="0" customWidth="1"/>
    <col min="9" max="9" width="6.57421875" style="0" customWidth="1"/>
    <col min="10" max="10" width="12.8515625" style="0" customWidth="1"/>
  </cols>
  <sheetData>
    <row r="3" spans="1:12" ht="15">
      <c r="A3" s="185" t="s">
        <v>140</v>
      </c>
      <c r="B3" s="185" t="s">
        <v>5</v>
      </c>
      <c r="C3" s="185" t="s">
        <v>6</v>
      </c>
      <c r="D3" s="185" t="s">
        <v>7</v>
      </c>
      <c r="E3" s="185" t="s">
        <v>8</v>
      </c>
      <c r="F3" s="185" t="s">
        <v>9</v>
      </c>
      <c r="G3" s="185" t="s">
        <v>10</v>
      </c>
      <c r="H3" s="185" t="s">
        <v>8</v>
      </c>
      <c r="I3" s="185" t="s">
        <v>11</v>
      </c>
      <c r="J3" s="185" t="s">
        <v>12</v>
      </c>
      <c r="K3" s="185" t="s">
        <v>13</v>
      </c>
      <c r="L3" s="185" t="s">
        <v>14</v>
      </c>
    </row>
    <row r="4" spans="1:12" ht="69.75" customHeight="1">
      <c r="A4" s="242" t="s">
        <v>143</v>
      </c>
      <c r="B4" s="224" t="s">
        <v>164</v>
      </c>
      <c r="C4" s="191">
        <v>9</v>
      </c>
      <c r="D4" s="191">
        <v>39</v>
      </c>
      <c r="E4" s="191">
        <v>14</v>
      </c>
      <c r="F4" s="191">
        <v>62</v>
      </c>
      <c r="G4" s="191">
        <v>13</v>
      </c>
      <c r="H4" s="188">
        <f aca="true" t="shared" si="0" ref="H4:H7">SUM(C4:G4)</f>
        <v>137</v>
      </c>
      <c r="I4" s="191">
        <v>442</v>
      </c>
      <c r="J4" s="205">
        <f aca="true" t="shared" si="1" ref="J4:J7">I4/H4</f>
        <v>3.2262773722627736</v>
      </c>
      <c r="K4" s="205">
        <f aca="true" t="shared" si="2" ref="K4:K7">I4/685*100</f>
        <v>64.52554744525547</v>
      </c>
      <c r="L4" s="183" t="s">
        <v>111</v>
      </c>
    </row>
    <row r="5" spans="1:12" ht="60">
      <c r="A5" s="243"/>
      <c r="B5" s="224" t="s">
        <v>165</v>
      </c>
      <c r="C5" s="191">
        <v>16</v>
      </c>
      <c r="D5" s="191">
        <v>90</v>
      </c>
      <c r="E5" s="191">
        <v>27</v>
      </c>
      <c r="F5" s="191">
        <v>4</v>
      </c>
      <c r="G5" s="40"/>
      <c r="H5" s="188">
        <f t="shared" si="0"/>
        <v>137</v>
      </c>
      <c r="I5" s="191">
        <v>293</v>
      </c>
      <c r="J5" s="205">
        <f t="shared" si="1"/>
        <v>2.1386861313868613</v>
      </c>
      <c r="K5" s="205">
        <f t="shared" si="2"/>
        <v>42.77372262773723</v>
      </c>
      <c r="L5" s="183" t="s">
        <v>132</v>
      </c>
    </row>
    <row r="6" spans="1:12" ht="66.75" customHeight="1">
      <c r="A6" s="243"/>
      <c r="B6" s="224" t="s">
        <v>166</v>
      </c>
      <c r="C6" s="191">
        <v>7</v>
      </c>
      <c r="D6" s="191">
        <v>33</v>
      </c>
      <c r="E6" s="191">
        <v>14</v>
      </c>
      <c r="F6" s="191">
        <v>63</v>
      </c>
      <c r="G6" s="191">
        <v>20</v>
      </c>
      <c r="H6" s="188">
        <f t="shared" si="0"/>
        <v>137</v>
      </c>
      <c r="I6" s="191">
        <v>467</v>
      </c>
      <c r="J6" s="205">
        <f t="shared" si="1"/>
        <v>3.408759124087591</v>
      </c>
      <c r="K6" s="205">
        <f t="shared" si="2"/>
        <v>68.17518248175183</v>
      </c>
      <c r="L6" s="183" t="s">
        <v>111</v>
      </c>
    </row>
    <row r="7" spans="1:12" ht="75.75" customHeight="1">
      <c r="A7" s="244"/>
      <c r="B7" s="224" t="s">
        <v>167</v>
      </c>
      <c r="C7" s="191">
        <v>20</v>
      </c>
      <c r="D7" s="191">
        <v>94</v>
      </c>
      <c r="E7" s="191">
        <v>16</v>
      </c>
      <c r="F7" s="191">
        <v>7</v>
      </c>
      <c r="G7" s="40"/>
      <c r="H7" s="188">
        <f t="shared" si="0"/>
        <v>137</v>
      </c>
      <c r="I7" s="191">
        <v>284</v>
      </c>
      <c r="J7" s="205">
        <f t="shared" si="1"/>
        <v>2.072992700729927</v>
      </c>
      <c r="K7" s="205">
        <f t="shared" si="2"/>
        <v>41.45985401459854</v>
      </c>
      <c r="L7" s="183" t="s">
        <v>132</v>
      </c>
    </row>
    <row r="8" spans="1:12" ht="15">
      <c r="A8" s="238" t="s">
        <v>144</v>
      </c>
      <c r="B8" s="239" t="s">
        <v>178</v>
      </c>
      <c r="C8" s="239"/>
      <c r="D8" s="239"/>
      <c r="E8" s="239"/>
      <c r="F8" s="239"/>
      <c r="G8" s="239"/>
      <c r="H8" s="239"/>
      <c r="I8" s="197">
        <f>SUM(I4:I7)</f>
        <v>1486</v>
      </c>
      <c r="J8" s="186">
        <f>AVERAGE(J4:J7)</f>
        <v>2.7116788321167884</v>
      </c>
      <c r="K8" s="186">
        <f>AVERAGE(K4:K7)</f>
        <v>54.23357664233576</v>
      </c>
      <c r="L8" s="186" t="s">
        <v>132</v>
      </c>
    </row>
  </sheetData>
  <mergeCells count="2">
    <mergeCell ref="A4:A7"/>
    <mergeCell ref="B8:H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tabSelected="1" workbookViewId="0" topLeftCell="A1">
      <selection activeCell="B2" sqref="B2:L10"/>
    </sheetView>
  </sheetViews>
  <sheetFormatPr defaultColWidth="9.140625" defaultRowHeight="15"/>
  <cols>
    <col min="1" max="1" width="15.00390625" style="0" customWidth="1"/>
    <col min="2" max="2" width="25.421875" style="0" customWidth="1"/>
    <col min="3" max="4" width="5.57421875" style="0" customWidth="1"/>
    <col min="5" max="5" width="5.421875" style="0" customWidth="1"/>
    <col min="6" max="6" width="5.57421875" style="0" customWidth="1"/>
    <col min="7" max="7" width="6.28125" style="0" customWidth="1"/>
    <col min="8" max="8" width="6.00390625" style="0" customWidth="1"/>
    <col min="9" max="9" width="7.00390625" style="0" customWidth="1"/>
    <col min="10" max="10" width="12.140625" style="0" customWidth="1"/>
  </cols>
  <sheetData>
    <row r="2" spans="1:12" ht="15">
      <c r="A2" s="185" t="s">
        <v>140</v>
      </c>
      <c r="B2" s="185" t="s">
        <v>5</v>
      </c>
      <c r="C2" s="185" t="s">
        <v>6</v>
      </c>
      <c r="D2" s="185" t="s">
        <v>7</v>
      </c>
      <c r="E2" s="185" t="s">
        <v>8</v>
      </c>
      <c r="F2" s="185" t="s">
        <v>9</v>
      </c>
      <c r="G2" s="185" t="s">
        <v>10</v>
      </c>
      <c r="H2" s="185" t="s">
        <v>8</v>
      </c>
      <c r="I2" s="185" t="s">
        <v>11</v>
      </c>
      <c r="J2" s="185" t="s">
        <v>12</v>
      </c>
      <c r="K2" s="185" t="s">
        <v>13</v>
      </c>
      <c r="L2" s="185" t="s">
        <v>14</v>
      </c>
    </row>
    <row r="3" spans="1:12" ht="45">
      <c r="A3" s="242" t="s">
        <v>145</v>
      </c>
      <c r="B3" s="224" t="s">
        <v>168</v>
      </c>
      <c r="C3" s="192">
        <v>6</v>
      </c>
      <c r="D3" s="192">
        <v>18</v>
      </c>
      <c r="E3" s="192">
        <v>81</v>
      </c>
      <c r="F3" s="192">
        <v>32</v>
      </c>
      <c r="G3" s="40"/>
      <c r="H3" s="188">
        <f aca="true" t="shared" si="0" ref="H3:H9">SUM(C3:G3)</f>
        <v>137</v>
      </c>
      <c r="I3" s="192">
        <v>550</v>
      </c>
      <c r="J3" s="205">
        <f aca="true" t="shared" si="1" ref="J3:J9">I3/H3</f>
        <v>4.014598540145985</v>
      </c>
      <c r="K3" s="205">
        <f aca="true" t="shared" si="2" ref="K3:K9">I3/685*100</f>
        <v>80.2919708029197</v>
      </c>
      <c r="L3" s="183" t="s">
        <v>111</v>
      </c>
    </row>
    <row r="4" spans="1:12" ht="30">
      <c r="A4" s="243"/>
      <c r="B4" s="224" t="s">
        <v>169</v>
      </c>
      <c r="C4" s="192">
        <v>3</v>
      </c>
      <c r="D4" s="192">
        <v>18</v>
      </c>
      <c r="E4" s="192">
        <v>79</v>
      </c>
      <c r="F4" s="192">
        <v>37</v>
      </c>
      <c r="G4" s="40"/>
      <c r="H4" s="188">
        <f t="shared" si="0"/>
        <v>137</v>
      </c>
      <c r="I4" s="192">
        <v>561</v>
      </c>
      <c r="J4" s="205">
        <f t="shared" si="1"/>
        <v>4.094890510948905</v>
      </c>
      <c r="K4" s="205">
        <f t="shared" si="2"/>
        <v>81.89781021897811</v>
      </c>
      <c r="L4" s="183" t="s">
        <v>112</v>
      </c>
    </row>
    <row r="5" spans="1:12" ht="60">
      <c r="A5" s="243"/>
      <c r="B5" s="224" t="s">
        <v>170</v>
      </c>
      <c r="C5" s="192">
        <v>5</v>
      </c>
      <c r="D5" s="192">
        <v>24</v>
      </c>
      <c r="E5" s="192">
        <v>80</v>
      </c>
      <c r="F5" s="192">
        <v>28</v>
      </c>
      <c r="G5" s="40"/>
      <c r="H5" s="188">
        <f t="shared" si="0"/>
        <v>137</v>
      </c>
      <c r="I5" s="192">
        <v>542</v>
      </c>
      <c r="J5" s="205">
        <f t="shared" si="1"/>
        <v>3.9562043795620436</v>
      </c>
      <c r="K5" s="205">
        <f t="shared" si="2"/>
        <v>79.12408759124088</v>
      </c>
      <c r="L5" s="40" t="s">
        <v>111</v>
      </c>
    </row>
    <row r="6" spans="1:12" ht="45">
      <c r="A6" s="243"/>
      <c r="B6" s="227" t="s">
        <v>171</v>
      </c>
      <c r="C6" s="192">
        <v>6</v>
      </c>
      <c r="D6" s="192">
        <v>20</v>
      </c>
      <c r="E6" s="192">
        <v>91</v>
      </c>
      <c r="F6" s="192">
        <v>20</v>
      </c>
      <c r="G6" s="40"/>
      <c r="H6" s="188">
        <f t="shared" si="0"/>
        <v>137</v>
      </c>
      <c r="I6" s="192">
        <v>536</v>
      </c>
      <c r="J6" s="205">
        <f t="shared" si="1"/>
        <v>3.9124087591240877</v>
      </c>
      <c r="K6" s="205">
        <f t="shared" si="2"/>
        <v>78.24817518248175</v>
      </c>
      <c r="L6" s="40" t="s">
        <v>111</v>
      </c>
    </row>
    <row r="7" spans="1:12" ht="60">
      <c r="A7" s="243"/>
      <c r="B7" s="224" t="s">
        <v>172</v>
      </c>
      <c r="C7" s="192">
        <v>1</v>
      </c>
      <c r="D7" s="192">
        <v>9</v>
      </c>
      <c r="E7" s="192">
        <v>24</v>
      </c>
      <c r="F7" s="192">
        <v>92</v>
      </c>
      <c r="G7" s="192">
        <v>11</v>
      </c>
      <c r="H7" s="188">
        <f t="shared" si="0"/>
        <v>137</v>
      </c>
      <c r="I7" s="192">
        <v>514</v>
      </c>
      <c r="J7" s="205">
        <f t="shared" si="1"/>
        <v>3.7518248175182483</v>
      </c>
      <c r="K7" s="205">
        <f t="shared" si="2"/>
        <v>75.03649635036497</v>
      </c>
      <c r="L7" s="40" t="s">
        <v>111</v>
      </c>
    </row>
    <row r="8" spans="1:12" ht="30">
      <c r="A8" s="243"/>
      <c r="B8" s="227" t="s">
        <v>173</v>
      </c>
      <c r="C8" s="192">
        <v>1</v>
      </c>
      <c r="D8" s="192">
        <v>5</v>
      </c>
      <c r="E8" s="192">
        <v>23</v>
      </c>
      <c r="F8" s="192">
        <v>94</v>
      </c>
      <c r="G8" s="192">
        <v>14</v>
      </c>
      <c r="H8" s="188">
        <f t="shared" si="0"/>
        <v>137</v>
      </c>
      <c r="I8" s="192">
        <v>526</v>
      </c>
      <c r="J8" s="205">
        <f t="shared" si="1"/>
        <v>3.8394160583941606</v>
      </c>
      <c r="K8" s="205">
        <f t="shared" si="2"/>
        <v>76.78832116788321</v>
      </c>
      <c r="L8" s="40" t="s">
        <v>111</v>
      </c>
    </row>
    <row r="9" spans="1:12" ht="45">
      <c r="A9" s="244"/>
      <c r="B9" s="224" t="s">
        <v>174</v>
      </c>
      <c r="C9" s="192">
        <v>7</v>
      </c>
      <c r="D9" s="192">
        <v>32</v>
      </c>
      <c r="E9" s="192">
        <v>88</v>
      </c>
      <c r="F9" s="192">
        <v>10</v>
      </c>
      <c r="G9" s="40"/>
      <c r="H9" s="188">
        <f t="shared" si="0"/>
        <v>137</v>
      </c>
      <c r="I9" s="192">
        <v>512</v>
      </c>
      <c r="J9" s="205">
        <f t="shared" si="1"/>
        <v>3.7372262773722627</v>
      </c>
      <c r="K9" s="205">
        <f t="shared" si="2"/>
        <v>74.74452554744525</v>
      </c>
      <c r="L9" s="40" t="s">
        <v>111</v>
      </c>
    </row>
    <row r="10" spans="1:12" ht="15">
      <c r="A10" s="238" t="s">
        <v>146</v>
      </c>
      <c r="B10" s="239" t="s">
        <v>178</v>
      </c>
      <c r="C10" s="239"/>
      <c r="D10" s="239"/>
      <c r="E10" s="239"/>
      <c r="F10" s="239"/>
      <c r="G10" s="239"/>
      <c r="H10" s="239"/>
      <c r="I10" s="193">
        <f>SUM(I3:I9)</f>
        <v>3741</v>
      </c>
      <c r="J10" s="186">
        <f>AVERAGE(J3:J9)</f>
        <v>3.900938477580813</v>
      </c>
      <c r="K10" s="186">
        <f>AVERAGE(K3:K9)</f>
        <v>78.01876955161627</v>
      </c>
      <c r="L10" s="198" t="s">
        <v>111</v>
      </c>
    </row>
  </sheetData>
  <mergeCells count="2">
    <mergeCell ref="A3:A9"/>
    <mergeCell ref="B10:H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2:M113"/>
  <sheetViews>
    <sheetView workbookViewId="0" topLeftCell="A12">
      <selection activeCell="E21" sqref="E21"/>
    </sheetView>
  </sheetViews>
  <sheetFormatPr defaultColWidth="9.140625" defaultRowHeight="15"/>
  <cols>
    <col min="3" max="12" width="7.8515625" style="0" customWidth="1"/>
    <col min="13" max="13" width="8.140625" style="0" customWidth="1"/>
  </cols>
  <sheetData>
    <row r="2" spans="1:13" ht="15.75" thickBot="1">
      <c r="A2" s="254" t="s">
        <v>64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26.25" thickBot="1" thickTop="1">
      <c r="A3" s="255" t="s">
        <v>65</v>
      </c>
      <c r="B3" s="256"/>
      <c r="C3" s="4"/>
      <c r="D3" s="5"/>
      <c r="E3" s="5" t="s">
        <v>16</v>
      </c>
      <c r="F3" s="5"/>
      <c r="G3" s="5" t="s">
        <v>17</v>
      </c>
      <c r="H3" s="5" t="s">
        <v>18</v>
      </c>
      <c r="I3" s="5" t="s">
        <v>19</v>
      </c>
      <c r="J3" s="5"/>
      <c r="K3" s="5"/>
      <c r="L3" s="5"/>
      <c r="M3" s="6" t="s">
        <v>2</v>
      </c>
    </row>
    <row r="4" spans="1:13" ht="15.75" thickTop="1">
      <c r="A4" s="257" t="s">
        <v>8</v>
      </c>
      <c r="B4" s="7" t="s">
        <v>66</v>
      </c>
      <c r="C4" s="8"/>
      <c r="D4" s="9"/>
      <c r="E4" s="9">
        <v>137</v>
      </c>
      <c r="F4" s="9"/>
      <c r="G4" s="9">
        <v>137</v>
      </c>
      <c r="H4" s="9">
        <v>137</v>
      </c>
      <c r="I4" s="9">
        <v>137</v>
      </c>
      <c r="J4" s="9"/>
      <c r="K4" s="9"/>
      <c r="L4" s="9"/>
      <c r="M4" s="10">
        <v>137</v>
      </c>
    </row>
    <row r="5" spans="1:13" ht="15">
      <c r="A5" s="252"/>
      <c r="B5" s="11" t="s">
        <v>67</v>
      </c>
      <c r="C5" s="12"/>
      <c r="D5" s="13"/>
      <c r="E5" s="13">
        <v>0</v>
      </c>
      <c r="F5" s="13"/>
      <c r="G5" s="13">
        <v>0</v>
      </c>
      <c r="H5" s="13">
        <v>0</v>
      </c>
      <c r="I5" s="13">
        <v>0</v>
      </c>
      <c r="J5" s="13"/>
      <c r="K5" s="13"/>
      <c r="L5" s="13"/>
      <c r="M5" s="14">
        <v>0</v>
      </c>
    </row>
    <row r="6" spans="1:13" ht="15">
      <c r="A6" s="252" t="s">
        <v>68</v>
      </c>
      <c r="B6" s="253"/>
      <c r="C6" s="15"/>
      <c r="D6" s="16"/>
      <c r="E6" s="16">
        <v>4.072992700729927</v>
      </c>
      <c r="F6" s="16"/>
      <c r="G6" s="16">
        <v>4.0583941605839415</v>
      </c>
      <c r="H6" s="16">
        <v>3.2992700729927007</v>
      </c>
      <c r="I6" s="16">
        <v>3.627737226277372</v>
      </c>
      <c r="J6" s="16"/>
      <c r="K6" s="16"/>
      <c r="L6" s="16"/>
      <c r="M6" s="17">
        <v>33.67883211678832</v>
      </c>
    </row>
    <row r="7" spans="1:13" ht="15">
      <c r="A7" s="252" t="s">
        <v>69</v>
      </c>
      <c r="B7" s="253"/>
      <c r="C7" s="18"/>
      <c r="D7" s="19"/>
      <c r="E7" s="19">
        <v>0.05918713408841918</v>
      </c>
      <c r="F7" s="19"/>
      <c r="G7" s="19">
        <v>0.056526043346333814</v>
      </c>
      <c r="H7" s="19">
        <v>0.08874208187614058</v>
      </c>
      <c r="I7" s="19">
        <v>0.07399483816120775</v>
      </c>
      <c r="J7" s="19"/>
      <c r="K7" s="19"/>
      <c r="L7" s="19"/>
      <c r="M7" s="20">
        <v>0.4729631144370625</v>
      </c>
    </row>
    <row r="8" spans="1:13" ht="15">
      <c r="A8" s="252" t="s">
        <v>70</v>
      </c>
      <c r="B8" s="253"/>
      <c r="C8" s="15"/>
      <c r="D8" s="16"/>
      <c r="E8" s="16">
        <v>4</v>
      </c>
      <c r="F8" s="16"/>
      <c r="G8" s="16">
        <v>4</v>
      </c>
      <c r="H8" s="16">
        <v>4</v>
      </c>
      <c r="I8" s="16">
        <v>4</v>
      </c>
      <c r="J8" s="16"/>
      <c r="K8" s="16"/>
      <c r="L8" s="16"/>
      <c r="M8" s="17">
        <v>34</v>
      </c>
    </row>
    <row r="9" spans="1:13" ht="15">
      <c r="A9" s="252" t="s">
        <v>71</v>
      </c>
      <c r="B9" s="253"/>
      <c r="C9" s="12"/>
      <c r="D9" s="13"/>
      <c r="E9" s="13">
        <v>4</v>
      </c>
      <c r="F9" s="13"/>
      <c r="G9" s="13">
        <v>4</v>
      </c>
      <c r="H9" s="13">
        <v>4</v>
      </c>
      <c r="I9" s="13">
        <v>4</v>
      </c>
      <c r="J9" s="13"/>
      <c r="K9" s="13"/>
      <c r="L9" s="13"/>
      <c r="M9" s="14">
        <v>39</v>
      </c>
    </row>
    <row r="10" spans="1:13" ht="15">
      <c r="A10" s="252" t="s">
        <v>72</v>
      </c>
      <c r="B10" s="253"/>
      <c r="C10" s="18"/>
      <c r="D10" s="21"/>
      <c r="E10" s="19">
        <v>0.6927676430804705</v>
      </c>
      <c r="F10" s="19"/>
      <c r="G10" s="19">
        <v>0.6616203745091671</v>
      </c>
      <c r="H10" s="21">
        <v>1.0386994378127363</v>
      </c>
      <c r="I10" s="19">
        <v>0.8660873756192015</v>
      </c>
      <c r="J10" s="21"/>
      <c r="K10" s="21"/>
      <c r="L10" s="21"/>
      <c r="M10" s="22">
        <v>5.535891323325162</v>
      </c>
    </row>
    <row r="11" spans="1:13" ht="15">
      <c r="A11" s="252" t="s">
        <v>73</v>
      </c>
      <c r="B11" s="253"/>
      <c r="C11" s="18"/>
      <c r="D11" s="21"/>
      <c r="E11" s="19">
        <v>0.47992700729927007</v>
      </c>
      <c r="F11" s="19"/>
      <c r="G11" s="19">
        <v>0.43774151996565047</v>
      </c>
      <c r="H11" s="21">
        <v>1.0788965221124946</v>
      </c>
      <c r="I11" s="19">
        <v>0.7501073422069557</v>
      </c>
      <c r="J11" s="21"/>
      <c r="K11" s="21"/>
      <c r="L11" s="21"/>
      <c r="M11" s="22">
        <v>30.646092743666806</v>
      </c>
    </row>
    <row r="12" spans="1:13" ht="15">
      <c r="A12" s="252" t="s">
        <v>74</v>
      </c>
      <c r="B12" s="253"/>
      <c r="C12" s="12"/>
      <c r="D12" s="13"/>
      <c r="E12" s="13">
        <v>4</v>
      </c>
      <c r="F12" s="13"/>
      <c r="G12" s="13">
        <v>3</v>
      </c>
      <c r="H12" s="13">
        <v>4</v>
      </c>
      <c r="I12" s="13">
        <v>4</v>
      </c>
      <c r="J12" s="13"/>
      <c r="K12" s="13"/>
      <c r="L12" s="13"/>
      <c r="M12" s="14">
        <v>26</v>
      </c>
    </row>
    <row r="13" spans="1:13" ht="15">
      <c r="A13" s="252" t="s">
        <v>75</v>
      </c>
      <c r="B13" s="253"/>
      <c r="C13" s="12"/>
      <c r="D13" s="13"/>
      <c r="E13" s="13">
        <v>1</v>
      </c>
      <c r="F13" s="13"/>
      <c r="G13" s="13">
        <v>2</v>
      </c>
      <c r="H13" s="13">
        <v>1</v>
      </c>
      <c r="I13" s="13">
        <v>1</v>
      </c>
      <c r="J13" s="13"/>
      <c r="K13" s="13"/>
      <c r="L13" s="13"/>
      <c r="M13" s="14">
        <v>18</v>
      </c>
    </row>
    <row r="14" spans="1:13" ht="15">
      <c r="A14" s="252" t="s">
        <v>76</v>
      </c>
      <c r="B14" s="253"/>
      <c r="C14" s="12"/>
      <c r="D14" s="13"/>
      <c r="E14" s="13">
        <v>5</v>
      </c>
      <c r="F14" s="13"/>
      <c r="G14" s="13">
        <v>5</v>
      </c>
      <c r="H14" s="13">
        <v>5</v>
      </c>
      <c r="I14" s="13">
        <v>5</v>
      </c>
      <c r="J14" s="13"/>
      <c r="K14" s="13"/>
      <c r="L14" s="13"/>
      <c r="M14" s="14">
        <v>44</v>
      </c>
    </row>
    <row r="15" spans="1:13" ht="15.75" thickBot="1">
      <c r="A15" s="250" t="s">
        <v>77</v>
      </c>
      <c r="B15" s="251"/>
      <c r="C15" s="23"/>
      <c r="D15" s="24"/>
      <c r="E15" s="24">
        <v>558</v>
      </c>
      <c r="F15" s="24"/>
      <c r="G15" s="24">
        <v>556</v>
      </c>
      <c r="H15" s="24">
        <v>452</v>
      </c>
      <c r="I15" s="24">
        <v>497</v>
      </c>
      <c r="J15" s="24"/>
      <c r="K15" s="24"/>
      <c r="L15" s="24"/>
      <c r="M15" s="25">
        <v>4614</v>
      </c>
    </row>
    <row r="16" ht="15.75" thickTop="1">
      <c r="A16" s="3"/>
    </row>
    <row r="17" spans="1:13" ht="15.75" thickBot="1">
      <c r="A17" s="254" t="s">
        <v>16</v>
      </c>
      <c r="B17" s="254"/>
      <c r="C17" s="254"/>
      <c r="D17" s="254"/>
      <c r="E17" s="254"/>
      <c r="F17" s="254"/>
      <c r="G17" s="26"/>
      <c r="H17" s="254"/>
      <c r="I17" s="254"/>
      <c r="J17" s="254"/>
      <c r="K17" s="254"/>
      <c r="L17" s="254"/>
      <c r="M17" s="254"/>
    </row>
    <row r="18" spans="1:13" ht="38.25" thickBot="1" thickTop="1">
      <c r="A18" s="255" t="s">
        <v>65</v>
      </c>
      <c r="B18" s="256"/>
      <c r="C18" s="4" t="s">
        <v>78</v>
      </c>
      <c r="D18" s="5" t="s">
        <v>79</v>
      </c>
      <c r="E18" s="5" t="s">
        <v>80</v>
      </c>
      <c r="F18" s="6" t="s">
        <v>81</v>
      </c>
      <c r="G18" s="26"/>
      <c r="H18" s="258"/>
      <c r="I18" s="258"/>
      <c r="J18" s="211"/>
      <c r="K18" s="211"/>
      <c r="L18" s="211"/>
      <c r="M18" s="211"/>
    </row>
    <row r="19" spans="1:13" ht="36.75" thickTop="1">
      <c r="A19" s="257" t="s">
        <v>66</v>
      </c>
      <c r="B19" s="7" t="s">
        <v>82</v>
      </c>
      <c r="C19" s="8">
        <v>1</v>
      </c>
      <c r="D19" s="34">
        <v>0.7299270072992701</v>
      </c>
      <c r="E19" s="34">
        <v>0.7299270072992701</v>
      </c>
      <c r="F19" s="35">
        <v>0.7299270072992701</v>
      </c>
      <c r="G19" s="26"/>
      <c r="H19" s="259"/>
      <c r="I19" s="213"/>
      <c r="J19" s="214"/>
      <c r="K19" s="215"/>
      <c r="L19" s="215"/>
      <c r="M19" s="215"/>
    </row>
    <row r="20" spans="1:13" ht="24">
      <c r="A20" s="252"/>
      <c r="B20" s="11" t="s">
        <v>83</v>
      </c>
      <c r="C20" s="12">
        <v>2</v>
      </c>
      <c r="D20" s="29">
        <v>1.4598540145985401</v>
      </c>
      <c r="E20" s="29">
        <v>1.4598540145985401</v>
      </c>
      <c r="F20" s="30">
        <v>2.18978102189781</v>
      </c>
      <c r="G20" s="26"/>
      <c r="H20" s="259"/>
      <c r="I20" s="213"/>
      <c r="J20" s="214"/>
      <c r="K20" s="215"/>
      <c r="L20" s="215"/>
      <c r="M20" s="215"/>
    </row>
    <row r="21" spans="1:13" ht="15">
      <c r="A21" s="252"/>
      <c r="B21" s="11" t="s">
        <v>84</v>
      </c>
      <c r="C21" s="12">
        <v>16</v>
      </c>
      <c r="D21" s="29">
        <v>11.678832116788321</v>
      </c>
      <c r="E21" s="29">
        <v>11.678832116788321</v>
      </c>
      <c r="F21" s="30">
        <v>13.86861313868613</v>
      </c>
      <c r="G21" s="26"/>
      <c r="H21" s="259"/>
      <c r="I21" s="213"/>
      <c r="J21" s="214"/>
      <c r="K21" s="215"/>
      <c r="L21" s="215"/>
      <c r="M21" s="215"/>
    </row>
    <row r="22" spans="1:13" ht="15">
      <c r="A22" s="252"/>
      <c r="B22" s="11" t="s">
        <v>85</v>
      </c>
      <c r="C22" s="12">
        <v>85</v>
      </c>
      <c r="D22" s="29">
        <v>62.04379562043796</v>
      </c>
      <c r="E22" s="29">
        <v>62.04379562043796</v>
      </c>
      <c r="F22" s="30">
        <v>75.91240875912408</v>
      </c>
      <c r="G22" s="26"/>
      <c r="H22" s="259"/>
      <c r="I22" s="213"/>
      <c r="J22" s="214"/>
      <c r="K22" s="215"/>
      <c r="L22" s="215"/>
      <c r="M22" s="215"/>
    </row>
    <row r="23" spans="1:13" ht="24">
      <c r="A23" s="252"/>
      <c r="B23" s="11" t="s">
        <v>86</v>
      </c>
      <c r="C23" s="12">
        <v>33</v>
      </c>
      <c r="D23" s="29">
        <v>24.087591240875913</v>
      </c>
      <c r="E23" s="29">
        <v>24.087591240875913</v>
      </c>
      <c r="F23" s="30">
        <v>100</v>
      </c>
      <c r="G23" s="26"/>
      <c r="H23" s="259"/>
      <c r="I23" s="213"/>
      <c r="J23" s="214"/>
      <c r="K23" s="215"/>
      <c r="L23" s="215"/>
      <c r="M23" s="215"/>
    </row>
    <row r="24" spans="1:13" ht="15.75" thickBot="1">
      <c r="A24" s="250"/>
      <c r="B24" s="31" t="s">
        <v>87</v>
      </c>
      <c r="C24" s="23">
        <v>137</v>
      </c>
      <c r="D24" s="32">
        <v>100</v>
      </c>
      <c r="E24" s="32">
        <v>100</v>
      </c>
      <c r="F24" s="33"/>
      <c r="G24" s="26"/>
      <c r="H24" s="259"/>
      <c r="I24" s="213"/>
      <c r="J24" s="214"/>
      <c r="K24" s="215"/>
      <c r="L24" s="215"/>
      <c r="M24" s="216"/>
    </row>
    <row r="25" spans="1:7" ht="15.75" thickTop="1">
      <c r="A25" s="26"/>
      <c r="B25" s="26"/>
      <c r="C25" s="26"/>
      <c r="D25" s="26"/>
      <c r="E25" s="26"/>
      <c r="F25" s="26"/>
      <c r="G25" s="26"/>
    </row>
    <row r="26" spans="1:13" ht="15.75" thickBot="1">
      <c r="A26" s="254" t="s">
        <v>17</v>
      </c>
      <c r="B26" s="254"/>
      <c r="C26" s="254"/>
      <c r="D26" s="254"/>
      <c r="E26" s="254"/>
      <c r="F26" s="254"/>
      <c r="G26" s="26"/>
      <c r="H26" s="254" t="s">
        <v>18</v>
      </c>
      <c r="I26" s="254"/>
      <c r="J26" s="254"/>
      <c r="K26" s="254"/>
      <c r="L26" s="254"/>
      <c r="M26" s="254"/>
    </row>
    <row r="27" spans="1:13" ht="38.25" thickBot="1" thickTop="1">
      <c r="A27" s="255" t="s">
        <v>65</v>
      </c>
      <c r="B27" s="256"/>
      <c r="C27" s="4" t="s">
        <v>78</v>
      </c>
      <c r="D27" s="5" t="s">
        <v>79</v>
      </c>
      <c r="E27" s="5" t="s">
        <v>80</v>
      </c>
      <c r="F27" s="6" t="s">
        <v>81</v>
      </c>
      <c r="G27" s="26"/>
      <c r="H27" s="255" t="s">
        <v>65</v>
      </c>
      <c r="I27" s="256"/>
      <c r="J27" s="4" t="s">
        <v>78</v>
      </c>
      <c r="K27" s="5" t="s">
        <v>79</v>
      </c>
      <c r="L27" s="5" t="s">
        <v>80</v>
      </c>
      <c r="M27" s="6" t="s">
        <v>81</v>
      </c>
    </row>
    <row r="28" spans="1:13" ht="36.75" thickTop="1">
      <c r="A28" s="257" t="s">
        <v>66</v>
      </c>
      <c r="B28" s="7" t="s">
        <v>83</v>
      </c>
      <c r="C28" s="8">
        <v>2</v>
      </c>
      <c r="D28" s="27">
        <v>1.4598540145985401</v>
      </c>
      <c r="E28" s="27">
        <v>1.4598540145985401</v>
      </c>
      <c r="F28" s="28">
        <v>1.4598540145985401</v>
      </c>
      <c r="G28" s="26"/>
      <c r="H28" s="257" t="s">
        <v>66</v>
      </c>
      <c r="I28" s="7" t="s">
        <v>82</v>
      </c>
      <c r="J28" s="8">
        <v>2</v>
      </c>
      <c r="K28" s="27">
        <v>1.4598540145985401</v>
      </c>
      <c r="L28" s="27">
        <v>1.4598540145985401</v>
      </c>
      <c r="M28" s="28">
        <v>1.4598540145985401</v>
      </c>
    </row>
    <row r="29" spans="1:13" ht="24">
      <c r="A29" s="252"/>
      <c r="B29" s="11" t="s">
        <v>84</v>
      </c>
      <c r="C29" s="12">
        <v>20</v>
      </c>
      <c r="D29" s="29">
        <v>14.5985401459854</v>
      </c>
      <c r="E29" s="29">
        <v>14.5985401459854</v>
      </c>
      <c r="F29" s="30">
        <v>16.05839416058394</v>
      </c>
      <c r="G29" s="26"/>
      <c r="H29" s="252"/>
      <c r="I29" s="11" t="s">
        <v>83</v>
      </c>
      <c r="J29" s="12">
        <v>39</v>
      </c>
      <c r="K29" s="29">
        <v>28.467153284671532</v>
      </c>
      <c r="L29" s="29">
        <v>28.467153284671532</v>
      </c>
      <c r="M29" s="30">
        <v>29.927007299270077</v>
      </c>
    </row>
    <row r="30" spans="1:13" ht="15">
      <c r="A30" s="252"/>
      <c r="B30" s="11" t="s">
        <v>85</v>
      </c>
      <c r="C30" s="12">
        <v>83</v>
      </c>
      <c r="D30" s="29">
        <v>60.58394160583942</v>
      </c>
      <c r="E30" s="29">
        <v>60.58394160583942</v>
      </c>
      <c r="F30" s="30">
        <v>76.64233576642336</v>
      </c>
      <c r="G30" s="26"/>
      <c r="H30" s="252"/>
      <c r="I30" s="11" t="s">
        <v>84</v>
      </c>
      <c r="J30" s="12">
        <v>26</v>
      </c>
      <c r="K30" s="29">
        <v>18.97810218978102</v>
      </c>
      <c r="L30" s="29">
        <v>18.97810218978102</v>
      </c>
      <c r="M30" s="30">
        <v>48.9051094890511</v>
      </c>
    </row>
    <row r="31" spans="1:13" ht="24">
      <c r="A31" s="252"/>
      <c r="B31" s="11" t="s">
        <v>86</v>
      </c>
      <c r="C31" s="12">
        <v>32</v>
      </c>
      <c r="D31" s="29">
        <v>23.357664233576642</v>
      </c>
      <c r="E31" s="29">
        <v>23.357664233576642</v>
      </c>
      <c r="F31" s="30">
        <v>100</v>
      </c>
      <c r="G31" s="26"/>
      <c r="H31" s="252"/>
      <c r="I31" s="11" t="s">
        <v>85</v>
      </c>
      <c r="J31" s="12">
        <v>56</v>
      </c>
      <c r="K31" s="29">
        <v>40.87591240875913</v>
      </c>
      <c r="L31" s="29">
        <v>40.87591240875913</v>
      </c>
      <c r="M31" s="30">
        <v>89.78102189781022</v>
      </c>
    </row>
    <row r="32" spans="1:13" ht="24.75" thickBot="1">
      <c r="A32" s="250"/>
      <c r="B32" s="31" t="s">
        <v>87</v>
      </c>
      <c r="C32" s="23">
        <v>137</v>
      </c>
      <c r="D32" s="32">
        <v>100</v>
      </c>
      <c r="E32" s="32">
        <v>100</v>
      </c>
      <c r="F32" s="33"/>
      <c r="G32" s="26"/>
      <c r="H32" s="252"/>
      <c r="I32" s="11" t="s">
        <v>86</v>
      </c>
      <c r="J32" s="12">
        <v>14</v>
      </c>
      <c r="K32" s="29">
        <v>10.218978102189782</v>
      </c>
      <c r="L32" s="29">
        <v>10.218978102189782</v>
      </c>
      <c r="M32" s="30">
        <v>100</v>
      </c>
    </row>
    <row r="33" spans="7:13" ht="16.5" thickBot="1" thickTop="1">
      <c r="G33" s="26"/>
      <c r="H33" s="250"/>
      <c r="I33" s="31" t="s">
        <v>87</v>
      </c>
      <c r="J33" s="23">
        <v>137</v>
      </c>
      <c r="K33" s="32">
        <v>100</v>
      </c>
      <c r="L33" s="32">
        <v>100</v>
      </c>
      <c r="M33" s="33"/>
    </row>
    <row r="34" spans="1:7" ht="15.75" thickTop="1">
      <c r="A34" s="26"/>
      <c r="B34" s="26"/>
      <c r="C34" s="26"/>
      <c r="D34" s="26"/>
      <c r="E34" s="26"/>
      <c r="F34" s="26"/>
      <c r="G34" s="26"/>
    </row>
    <row r="35" ht="15">
      <c r="G35" s="26"/>
    </row>
    <row r="36" spans="1:13" ht="15.75" thickBot="1">
      <c r="A36" s="254" t="s">
        <v>19</v>
      </c>
      <c r="B36" s="254"/>
      <c r="C36" s="254"/>
      <c r="D36" s="254"/>
      <c r="E36" s="254"/>
      <c r="F36" s="254"/>
      <c r="G36" s="26"/>
      <c r="H36" s="254"/>
      <c r="I36" s="254"/>
      <c r="J36" s="254"/>
      <c r="K36" s="254"/>
      <c r="L36" s="254"/>
      <c r="M36" s="254"/>
    </row>
    <row r="37" spans="1:13" ht="38.25" thickBot="1" thickTop="1">
      <c r="A37" s="255" t="s">
        <v>65</v>
      </c>
      <c r="B37" s="256"/>
      <c r="C37" s="4" t="s">
        <v>78</v>
      </c>
      <c r="D37" s="5" t="s">
        <v>79</v>
      </c>
      <c r="E37" s="5" t="s">
        <v>80</v>
      </c>
      <c r="F37" s="6" t="s">
        <v>81</v>
      </c>
      <c r="G37" s="26"/>
      <c r="H37" s="258"/>
      <c r="I37" s="258"/>
      <c r="J37" s="211"/>
      <c r="K37" s="211"/>
      <c r="L37" s="211"/>
      <c r="M37" s="211"/>
    </row>
    <row r="38" spans="1:13" ht="36.75" thickTop="1">
      <c r="A38" s="257" t="s">
        <v>66</v>
      </c>
      <c r="B38" s="7" t="s">
        <v>82</v>
      </c>
      <c r="C38" s="8">
        <v>2</v>
      </c>
      <c r="D38" s="27">
        <v>1.4598540145985401</v>
      </c>
      <c r="E38" s="27">
        <v>1.4598540145985401</v>
      </c>
      <c r="F38" s="28">
        <v>1.4598540145985401</v>
      </c>
      <c r="G38" s="26"/>
      <c r="H38" s="259"/>
      <c r="I38" s="213"/>
      <c r="J38" s="214"/>
      <c r="K38" s="215"/>
      <c r="L38" s="215"/>
      <c r="M38" s="215"/>
    </row>
    <row r="39" spans="1:13" ht="24">
      <c r="A39" s="252"/>
      <c r="B39" s="11" t="s">
        <v>83</v>
      </c>
      <c r="C39" s="12">
        <v>16</v>
      </c>
      <c r="D39" s="29">
        <v>11.678832116788321</v>
      </c>
      <c r="E39" s="29">
        <v>11.678832116788321</v>
      </c>
      <c r="F39" s="30">
        <v>13.138686131386862</v>
      </c>
      <c r="G39" s="26"/>
      <c r="H39" s="259"/>
      <c r="I39" s="213"/>
      <c r="J39" s="214"/>
      <c r="K39" s="215"/>
      <c r="L39" s="215"/>
      <c r="M39" s="215"/>
    </row>
    <row r="40" spans="1:13" ht="15">
      <c r="A40" s="252"/>
      <c r="B40" s="11" t="s">
        <v>84</v>
      </c>
      <c r="C40" s="12">
        <v>26</v>
      </c>
      <c r="D40" s="29">
        <v>18.97810218978102</v>
      </c>
      <c r="E40" s="29">
        <v>18.97810218978102</v>
      </c>
      <c r="F40" s="30">
        <v>32.11678832116788</v>
      </c>
      <c r="G40" s="26"/>
      <c r="H40" s="259"/>
      <c r="I40" s="213"/>
      <c r="J40" s="214"/>
      <c r="K40" s="215"/>
      <c r="L40" s="215"/>
      <c r="M40" s="215"/>
    </row>
    <row r="41" spans="1:13" ht="15">
      <c r="A41" s="252"/>
      <c r="B41" s="11" t="s">
        <v>85</v>
      </c>
      <c r="C41" s="12">
        <v>80</v>
      </c>
      <c r="D41" s="29">
        <v>58.3941605839416</v>
      </c>
      <c r="E41" s="29">
        <v>58.3941605839416</v>
      </c>
      <c r="F41" s="30">
        <v>90.51094890510949</v>
      </c>
      <c r="G41" s="26"/>
      <c r="H41" s="259"/>
      <c r="I41" s="213"/>
      <c r="J41" s="214"/>
      <c r="K41" s="215"/>
      <c r="L41" s="215"/>
      <c r="M41" s="215"/>
    </row>
    <row r="42" spans="1:13" ht="24">
      <c r="A42" s="252"/>
      <c r="B42" s="11" t="s">
        <v>86</v>
      </c>
      <c r="C42" s="12">
        <v>13</v>
      </c>
      <c r="D42" s="29">
        <v>9.48905109489051</v>
      </c>
      <c r="E42" s="29">
        <v>9.48905109489051</v>
      </c>
      <c r="F42" s="30">
        <v>100</v>
      </c>
      <c r="G42" s="26"/>
      <c r="H42" s="259"/>
      <c r="I42" s="213"/>
      <c r="J42" s="214"/>
      <c r="K42" s="215"/>
      <c r="L42" s="215"/>
      <c r="M42" s="215"/>
    </row>
    <row r="43" spans="1:13" ht="15.75" thickBot="1">
      <c r="A43" s="250"/>
      <c r="B43" s="31" t="s">
        <v>87</v>
      </c>
      <c r="C43" s="23">
        <v>137</v>
      </c>
      <c r="D43" s="32">
        <v>100</v>
      </c>
      <c r="E43" s="32">
        <v>100</v>
      </c>
      <c r="F43" s="33"/>
      <c r="G43" s="26"/>
      <c r="H43" s="259"/>
      <c r="I43" s="213"/>
      <c r="J43" s="214"/>
      <c r="K43" s="215"/>
      <c r="L43" s="215"/>
      <c r="M43" s="216"/>
    </row>
    <row r="44" spans="7:13" ht="15.75" thickTop="1">
      <c r="G44" s="26"/>
      <c r="H44" s="212"/>
      <c r="I44" s="212"/>
      <c r="J44" s="212"/>
      <c r="K44" s="212"/>
      <c r="L44" s="212"/>
      <c r="M44" s="212"/>
    </row>
    <row r="45" spans="1:7" ht="15.75" thickBot="1">
      <c r="A45" s="254" t="s">
        <v>2</v>
      </c>
      <c r="B45" s="254"/>
      <c r="C45" s="254"/>
      <c r="D45" s="254"/>
      <c r="E45" s="254"/>
      <c r="F45" s="254"/>
      <c r="G45" s="26"/>
    </row>
    <row r="46" spans="1:7" ht="38.25" thickBot="1" thickTop="1">
      <c r="A46" s="255" t="s">
        <v>65</v>
      </c>
      <c r="B46" s="256"/>
      <c r="C46" s="4" t="s">
        <v>78</v>
      </c>
      <c r="D46" s="5" t="s">
        <v>79</v>
      </c>
      <c r="E46" s="5" t="s">
        <v>80</v>
      </c>
      <c r="F46" s="6" t="s">
        <v>81</v>
      </c>
      <c r="G46" s="26"/>
    </row>
    <row r="47" spans="1:7" ht="15.75" thickTop="1">
      <c r="A47" s="257" t="s">
        <v>66</v>
      </c>
      <c r="B47" s="36" t="s">
        <v>88</v>
      </c>
      <c r="C47" s="8">
        <v>1</v>
      </c>
      <c r="D47" s="34">
        <v>0.7299270072992701</v>
      </c>
      <c r="E47" s="34">
        <v>0.7299270072992701</v>
      </c>
      <c r="F47" s="35">
        <v>0.7299270072992701</v>
      </c>
      <c r="G47" s="26"/>
    </row>
    <row r="48" spans="1:7" ht="15">
      <c r="A48" s="252"/>
      <c r="B48" s="37" t="s">
        <v>89</v>
      </c>
      <c r="C48" s="12">
        <v>1</v>
      </c>
      <c r="D48" s="38">
        <v>0.7299270072992701</v>
      </c>
      <c r="E48" s="38">
        <v>0.7299270072992701</v>
      </c>
      <c r="F48" s="30">
        <v>1.4598540145985401</v>
      </c>
      <c r="G48" s="26"/>
    </row>
    <row r="49" spans="1:7" ht="15">
      <c r="A49" s="252"/>
      <c r="B49" s="37" t="s">
        <v>90</v>
      </c>
      <c r="C49" s="12">
        <v>4</v>
      </c>
      <c r="D49" s="29">
        <v>2.9197080291970803</v>
      </c>
      <c r="E49" s="29">
        <v>2.9197080291970803</v>
      </c>
      <c r="F49" s="30">
        <v>4.37956204379562</v>
      </c>
      <c r="G49" s="26"/>
    </row>
    <row r="50" spans="1:7" ht="15">
      <c r="A50" s="252"/>
      <c r="B50" s="37" t="s">
        <v>91</v>
      </c>
      <c r="C50" s="12">
        <v>2</v>
      </c>
      <c r="D50" s="29">
        <v>1.4598540145985401</v>
      </c>
      <c r="E50" s="29">
        <v>1.4598540145985401</v>
      </c>
      <c r="F50" s="30">
        <v>5.839416058394161</v>
      </c>
      <c r="G50" s="26"/>
    </row>
    <row r="51" spans="1:7" ht="15">
      <c r="A51" s="252"/>
      <c r="B51" s="37" t="s">
        <v>92</v>
      </c>
      <c r="C51" s="12">
        <v>6</v>
      </c>
      <c r="D51" s="29">
        <v>4.37956204379562</v>
      </c>
      <c r="E51" s="29">
        <v>4.37956204379562</v>
      </c>
      <c r="F51" s="30">
        <v>10.218978102189782</v>
      </c>
      <c r="G51" s="26"/>
    </row>
    <row r="52" spans="1:7" ht="15">
      <c r="A52" s="252"/>
      <c r="B52" s="37" t="s">
        <v>93</v>
      </c>
      <c r="C52" s="12">
        <v>4</v>
      </c>
      <c r="D52" s="29">
        <v>2.9197080291970803</v>
      </c>
      <c r="E52" s="29">
        <v>2.9197080291970803</v>
      </c>
      <c r="F52" s="30">
        <v>13.138686131386862</v>
      </c>
      <c r="G52" s="26"/>
    </row>
    <row r="53" spans="1:7" ht="15">
      <c r="A53" s="252"/>
      <c r="B53" s="37" t="s">
        <v>94</v>
      </c>
      <c r="C53" s="12">
        <v>11</v>
      </c>
      <c r="D53" s="29">
        <v>8.02919708029197</v>
      </c>
      <c r="E53" s="29">
        <v>8.02919708029197</v>
      </c>
      <c r="F53" s="30">
        <v>21.16788321167883</v>
      </c>
      <c r="G53" s="26"/>
    </row>
    <row r="54" spans="1:7" ht="15">
      <c r="A54" s="252"/>
      <c r="B54" s="37" t="s">
        <v>95</v>
      </c>
      <c r="C54" s="12">
        <v>5</v>
      </c>
      <c r="D54" s="29">
        <v>3.64963503649635</v>
      </c>
      <c r="E54" s="29">
        <v>3.64963503649635</v>
      </c>
      <c r="F54" s="30">
        <v>24.817518248175183</v>
      </c>
      <c r="G54" s="26"/>
    </row>
    <row r="55" spans="1:7" ht="15">
      <c r="A55" s="252"/>
      <c r="B55" s="37" t="s">
        <v>96</v>
      </c>
      <c r="C55" s="12">
        <v>11</v>
      </c>
      <c r="D55" s="29">
        <v>8.02919708029197</v>
      </c>
      <c r="E55" s="29">
        <v>8.02919708029197</v>
      </c>
      <c r="F55" s="30">
        <v>32.846715328467155</v>
      </c>
      <c r="G55" s="26"/>
    </row>
    <row r="56" spans="1:7" ht="15">
      <c r="A56" s="252"/>
      <c r="B56" s="37" t="s">
        <v>97</v>
      </c>
      <c r="C56" s="12">
        <v>8</v>
      </c>
      <c r="D56" s="29">
        <v>5.839416058394161</v>
      </c>
      <c r="E56" s="29">
        <v>5.839416058394161</v>
      </c>
      <c r="F56" s="30">
        <v>38.68613138686132</v>
      </c>
      <c r="G56" s="26"/>
    </row>
    <row r="57" spans="1:7" ht="15">
      <c r="A57" s="252"/>
      <c r="B57" s="37" t="s">
        <v>98</v>
      </c>
      <c r="C57" s="12">
        <v>6</v>
      </c>
      <c r="D57" s="29">
        <v>4.37956204379562</v>
      </c>
      <c r="E57" s="29">
        <v>4.37956204379562</v>
      </c>
      <c r="F57" s="30">
        <v>43.06569343065693</v>
      </c>
      <c r="G57" s="26"/>
    </row>
    <row r="58" spans="1:7" ht="15">
      <c r="A58" s="252"/>
      <c r="B58" s="37" t="s">
        <v>99</v>
      </c>
      <c r="C58" s="12">
        <v>8</v>
      </c>
      <c r="D58" s="29">
        <v>5.839416058394161</v>
      </c>
      <c r="E58" s="29">
        <v>5.839416058394161</v>
      </c>
      <c r="F58" s="30">
        <v>48.9051094890511</v>
      </c>
      <c r="G58" s="26"/>
    </row>
    <row r="59" spans="1:7" ht="15">
      <c r="A59" s="252"/>
      <c r="B59" s="37" t="s">
        <v>100</v>
      </c>
      <c r="C59" s="12">
        <v>3</v>
      </c>
      <c r="D59" s="29">
        <v>2.18978102189781</v>
      </c>
      <c r="E59" s="29">
        <v>2.18978102189781</v>
      </c>
      <c r="F59" s="30">
        <v>51.09489051094891</v>
      </c>
      <c r="G59" s="26"/>
    </row>
    <row r="60" spans="1:7" ht="15">
      <c r="A60" s="252"/>
      <c r="B60" s="37" t="s">
        <v>101</v>
      </c>
      <c r="C60" s="12">
        <v>7</v>
      </c>
      <c r="D60" s="29">
        <v>5.109489051094891</v>
      </c>
      <c r="E60" s="29">
        <v>5.109489051094891</v>
      </c>
      <c r="F60" s="30">
        <v>56.20437956204379</v>
      </c>
      <c r="G60" s="26"/>
    </row>
    <row r="61" spans="1:7" ht="15">
      <c r="A61" s="252"/>
      <c r="B61" s="37" t="s">
        <v>102</v>
      </c>
      <c r="C61" s="12">
        <v>10</v>
      </c>
      <c r="D61" s="29">
        <v>7.2992700729927</v>
      </c>
      <c r="E61" s="29">
        <v>7.2992700729927</v>
      </c>
      <c r="F61" s="30">
        <v>63.503649635036496</v>
      </c>
      <c r="G61" s="26"/>
    </row>
    <row r="62" spans="1:7" ht="15">
      <c r="A62" s="252"/>
      <c r="B62" s="37" t="s">
        <v>103</v>
      </c>
      <c r="C62" s="12">
        <v>6</v>
      </c>
      <c r="D62" s="29">
        <v>4.37956204379562</v>
      </c>
      <c r="E62" s="29">
        <v>4.37956204379562</v>
      </c>
      <c r="F62" s="30">
        <v>67.88321167883211</v>
      </c>
      <c r="G62" s="26"/>
    </row>
    <row r="63" spans="1:7" ht="15">
      <c r="A63" s="252"/>
      <c r="B63" s="37" t="s">
        <v>104</v>
      </c>
      <c r="C63" s="12">
        <v>11</v>
      </c>
      <c r="D63" s="29">
        <v>8.02919708029197</v>
      </c>
      <c r="E63" s="29">
        <v>8.02919708029197</v>
      </c>
      <c r="F63" s="30">
        <v>75.91240875912408</v>
      </c>
      <c r="G63" s="26"/>
    </row>
    <row r="64" spans="1:7" ht="15">
      <c r="A64" s="252"/>
      <c r="B64" s="37" t="s">
        <v>105</v>
      </c>
      <c r="C64" s="12">
        <v>13</v>
      </c>
      <c r="D64" s="29">
        <v>9.48905109489051</v>
      </c>
      <c r="E64" s="29">
        <v>9.48905109489051</v>
      </c>
      <c r="F64" s="30">
        <v>85.40145985401459</v>
      </c>
      <c r="G64" s="26"/>
    </row>
    <row r="65" spans="1:7" ht="15">
      <c r="A65" s="252"/>
      <c r="B65" s="37" t="s">
        <v>106</v>
      </c>
      <c r="C65" s="12">
        <v>6</v>
      </c>
      <c r="D65" s="29">
        <v>4.37956204379562</v>
      </c>
      <c r="E65" s="29">
        <v>4.37956204379562</v>
      </c>
      <c r="F65" s="30">
        <v>89.78102189781022</v>
      </c>
      <c r="G65" s="26"/>
    </row>
    <row r="66" spans="1:7" ht="15">
      <c r="A66" s="252"/>
      <c r="B66" s="37" t="s">
        <v>107</v>
      </c>
      <c r="C66" s="12">
        <v>6</v>
      </c>
      <c r="D66" s="29">
        <v>4.37956204379562</v>
      </c>
      <c r="E66" s="29">
        <v>4.37956204379562</v>
      </c>
      <c r="F66" s="30">
        <v>94.16058394160584</v>
      </c>
      <c r="G66" s="26"/>
    </row>
    <row r="67" spans="1:7" ht="15">
      <c r="A67" s="252"/>
      <c r="B67" s="37" t="s">
        <v>108</v>
      </c>
      <c r="C67" s="12">
        <v>4</v>
      </c>
      <c r="D67" s="29">
        <v>2.9197080291970803</v>
      </c>
      <c r="E67" s="29">
        <v>2.9197080291970803</v>
      </c>
      <c r="F67" s="30">
        <v>97.08029197080292</v>
      </c>
      <c r="G67" s="26"/>
    </row>
    <row r="68" spans="1:7" ht="15">
      <c r="A68" s="252"/>
      <c r="B68" s="37" t="s">
        <v>109</v>
      </c>
      <c r="C68" s="12">
        <v>2</v>
      </c>
      <c r="D68" s="29">
        <v>1.4598540145985401</v>
      </c>
      <c r="E68" s="29">
        <v>1.4598540145985401</v>
      </c>
      <c r="F68" s="30">
        <v>98.54014598540147</v>
      </c>
      <c r="G68" s="26"/>
    </row>
    <row r="69" spans="1:7" ht="15">
      <c r="A69" s="252"/>
      <c r="B69" s="37" t="s">
        <v>110</v>
      </c>
      <c r="C69" s="12">
        <v>2</v>
      </c>
      <c r="D69" s="29">
        <v>1.4598540145985401</v>
      </c>
      <c r="E69" s="29">
        <v>1.4598540145985401</v>
      </c>
      <c r="F69" s="30">
        <v>100</v>
      </c>
      <c r="G69" s="26"/>
    </row>
    <row r="70" spans="1:7" ht="15.75" thickBot="1">
      <c r="A70" s="250"/>
      <c r="B70" s="31" t="s">
        <v>87</v>
      </c>
      <c r="C70" s="23">
        <v>137</v>
      </c>
      <c r="D70" s="32">
        <v>100</v>
      </c>
      <c r="E70" s="32">
        <v>100</v>
      </c>
      <c r="F70" s="33"/>
      <c r="G70" s="26"/>
    </row>
    <row r="71" ht="15.75" thickTop="1">
      <c r="G71" s="26"/>
    </row>
    <row r="72" ht="15">
      <c r="G72" s="26"/>
    </row>
    <row r="73" ht="15">
      <c r="G73" s="26"/>
    </row>
    <row r="74" ht="15">
      <c r="G74" s="26"/>
    </row>
    <row r="75" ht="15">
      <c r="G75" s="26"/>
    </row>
    <row r="76" ht="15">
      <c r="G76" s="26"/>
    </row>
    <row r="77" ht="15">
      <c r="G77" s="26"/>
    </row>
    <row r="78" spans="1:7" ht="15">
      <c r="A78" s="26"/>
      <c r="B78" s="26"/>
      <c r="C78" s="26"/>
      <c r="D78" s="26"/>
      <c r="E78" s="26"/>
      <c r="F78" s="26"/>
      <c r="G78" s="26"/>
    </row>
    <row r="79" ht="15">
      <c r="G79" s="26"/>
    </row>
    <row r="80" ht="15">
      <c r="G80" s="26"/>
    </row>
    <row r="81" ht="15">
      <c r="G81" s="26"/>
    </row>
    <row r="82" ht="15">
      <c r="G82" s="26"/>
    </row>
    <row r="83" ht="15">
      <c r="G83" s="26"/>
    </row>
    <row r="84" ht="15">
      <c r="G84" s="26"/>
    </row>
    <row r="85" ht="15">
      <c r="G85" s="26"/>
    </row>
    <row r="86" ht="15">
      <c r="G86" s="26"/>
    </row>
    <row r="87" spans="1:7" ht="15">
      <c r="A87" s="26"/>
      <c r="B87" s="26"/>
      <c r="C87" s="26"/>
      <c r="D87" s="26"/>
      <c r="E87" s="26"/>
      <c r="F87" s="26"/>
      <c r="G87" s="26"/>
    </row>
    <row r="88" ht="15">
      <c r="G88" s="26"/>
    </row>
    <row r="89" ht="15">
      <c r="G89" s="26"/>
    </row>
    <row r="90" ht="15">
      <c r="G90" s="26"/>
    </row>
    <row r="91" ht="15">
      <c r="G91" s="26"/>
    </row>
    <row r="92" ht="15">
      <c r="G92" s="26"/>
    </row>
    <row r="93" ht="15">
      <c r="G93" s="26"/>
    </row>
    <row r="94" ht="15">
      <c r="G94" s="26"/>
    </row>
    <row r="95" ht="15">
      <c r="G95" s="26"/>
    </row>
    <row r="96" ht="15">
      <c r="G96" s="26"/>
    </row>
    <row r="97" ht="15">
      <c r="G97" s="26"/>
    </row>
    <row r="98" ht="15">
      <c r="G98" s="26"/>
    </row>
    <row r="99" ht="15">
      <c r="G99" s="26"/>
    </row>
    <row r="100" ht="15">
      <c r="G100" s="26"/>
    </row>
    <row r="101" ht="15">
      <c r="G101" s="26"/>
    </row>
    <row r="102" ht="15">
      <c r="G102" s="26"/>
    </row>
    <row r="103" ht="15">
      <c r="G103" s="26"/>
    </row>
    <row r="104" ht="15">
      <c r="G104" s="26"/>
    </row>
    <row r="105" ht="15">
      <c r="G105" s="26"/>
    </row>
    <row r="106" ht="15">
      <c r="G106" s="26"/>
    </row>
    <row r="107" ht="15">
      <c r="G107" s="26"/>
    </row>
    <row r="108" ht="15">
      <c r="G108" s="26"/>
    </row>
    <row r="109" ht="15">
      <c r="G109" s="26"/>
    </row>
    <row r="110" ht="15">
      <c r="G110" s="26"/>
    </row>
    <row r="111" ht="15">
      <c r="G111" s="26"/>
    </row>
    <row r="112" ht="15">
      <c r="G112" s="26"/>
    </row>
    <row r="113" ht="15">
      <c r="G113" s="26"/>
    </row>
  </sheetData>
  <mergeCells count="34">
    <mergeCell ref="A45:F45"/>
    <mergeCell ref="A46:B46"/>
    <mergeCell ref="A47:A70"/>
    <mergeCell ref="H38:H43"/>
    <mergeCell ref="A36:F36"/>
    <mergeCell ref="A37:B37"/>
    <mergeCell ref="A38:A43"/>
    <mergeCell ref="H36:M36"/>
    <mergeCell ref="H37:I37"/>
    <mergeCell ref="A26:F26"/>
    <mergeCell ref="A27:B27"/>
    <mergeCell ref="A28:A32"/>
    <mergeCell ref="H26:M26"/>
    <mergeCell ref="H27:I27"/>
    <mergeCell ref="H28:H33"/>
    <mergeCell ref="A17:F17"/>
    <mergeCell ref="A18:B18"/>
    <mergeCell ref="A19:A24"/>
    <mergeCell ref="H17:M17"/>
    <mergeCell ref="H18:I18"/>
    <mergeCell ref="H19:H24"/>
    <mergeCell ref="A15:B15"/>
    <mergeCell ref="A14:B14"/>
    <mergeCell ref="A2:M2"/>
    <mergeCell ref="A3:B3"/>
    <mergeCell ref="A4:A5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" right="0.33" top="0.75" bottom="0.41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2:M123"/>
  <sheetViews>
    <sheetView workbookViewId="0" topLeftCell="A1">
      <selection activeCell="O3" sqref="O3"/>
    </sheetView>
  </sheetViews>
  <sheetFormatPr defaultColWidth="9.140625" defaultRowHeight="15"/>
  <cols>
    <col min="3" max="13" width="7.8515625" style="0" customWidth="1"/>
  </cols>
  <sheetData>
    <row r="2" spans="1:13" ht="15.75" thickBot="1">
      <c r="A2" s="262" t="s">
        <v>64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6.5" thickBot="1" thickTop="1">
      <c r="A3" s="263" t="s">
        <v>65</v>
      </c>
      <c r="B3" s="264"/>
      <c r="C3" s="42" t="s">
        <v>20</v>
      </c>
      <c r="D3" s="43" t="s">
        <v>21</v>
      </c>
      <c r="E3" s="43" t="s">
        <v>22</v>
      </c>
      <c r="F3" s="43" t="s">
        <v>23</v>
      </c>
      <c r="G3" s="43" t="s">
        <v>24</v>
      </c>
      <c r="H3" s="43" t="s">
        <v>25</v>
      </c>
      <c r="I3" s="43" t="s">
        <v>26</v>
      </c>
      <c r="J3" s="43" t="s">
        <v>27</v>
      </c>
      <c r="K3" s="43" t="s">
        <v>28</v>
      </c>
      <c r="L3" s="43" t="s">
        <v>29</v>
      </c>
      <c r="M3" s="44" t="s">
        <v>3</v>
      </c>
    </row>
    <row r="4" spans="1:13" ht="15.75" thickTop="1">
      <c r="A4" s="265" t="s">
        <v>8</v>
      </c>
      <c r="B4" s="45" t="s">
        <v>66</v>
      </c>
      <c r="C4" s="46">
        <v>137</v>
      </c>
      <c r="D4" s="47">
        <v>137</v>
      </c>
      <c r="E4" s="47">
        <v>137</v>
      </c>
      <c r="F4" s="47">
        <v>137</v>
      </c>
      <c r="G4" s="47">
        <v>137</v>
      </c>
      <c r="H4" s="47">
        <v>137</v>
      </c>
      <c r="I4" s="47">
        <v>137</v>
      </c>
      <c r="J4" s="47">
        <v>137</v>
      </c>
      <c r="K4" s="47">
        <v>137</v>
      </c>
      <c r="L4" s="47">
        <v>137</v>
      </c>
      <c r="M4" s="48">
        <v>137</v>
      </c>
    </row>
    <row r="5" spans="1:13" ht="15">
      <c r="A5" s="260"/>
      <c r="B5" s="49" t="s">
        <v>67</v>
      </c>
      <c r="C5" s="50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2">
        <v>0</v>
      </c>
    </row>
    <row r="6" spans="1:13" ht="15">
      <c r="A6" s="260" t="s">
        <v>68</v>
      </c>
      <c r="B6" s="261"/>
      <c r="C6" s="53">
        <v>4.102189781021898</v>
      </c>
      <c r="D6" s="54">
        <v>4.240875912408759</v>
      </c>
      <c r="E6" s="54">
        <v>3.9051094890510947</v>
      </c>
      <c r="F6" s="54">
        <v>4.065693430656935</v>
      </c>
      <c r="G6" s="54">
        <v>3.9708029197080292</v>
      </c>
      <c r="H6" s="54">
        <v>4.0510948905109485</v>
      </c>
      <c r="I6" s="54">
        <v>3.0583941605839415</v>
      </c>
      <c r="J6" s="54">
        <v>3.021897810218978</v>
      </c>
      <c r="K6" s="54">
        <v>2.6423357664233578</v>
      </c>
      <c r="L6" s="54">
        <v>3.45985401459854</v>
      </c>
      <c r="M6" s="55">
        <v>36.518248175182485</v>
      </c>
    </row>
    <row r="7" spans="1:13" ht="15">
      <c r="A7" s="260" t="s">
        <v>69</v>
      </c>
      <c r="B7" s="261"/>
      <c r="C7" s="56">
        <v>0.06657017166704639</v>
      </c>
      <c r="D7" s="57">
        <v>0.06261575578911104</v>
      </c>
      <c r="E7" s="57">
        <v>0.06292158088623374</v>
      </c>
      <c r="F7" s="57">
        <v>0.06569343065693431</v>
      </c>
      <c r="G7" s="57">
        <v>0.07173672543270142</v>
      </c>
      <c r="H7" s="57">
        <v>0.06659958974779073</v>
      </c>
      <c r="I7" s="57">
        <v>0.09136530802371769</v>
      </c>
      <c r="J7" s="57">
        <v>0.08510037091928688</v>
      </c>
      <c r="K7" s="57">
        <v>0.08589764588527225</v>
      </c>
      <c r="L7" s="57">
        <v>0.07891397241903714</v>
      </c>
      <c r="M7" s="58">
        <v>0.3387621414980527</v>
      </c>
    </row>
    <row r="8" spans="1:13" ht="15">
      <c r="A8" s="260" t="s">
        <v>70</v>
      </c>
      <c r="B8" s="261"/>
      <c r="C8" s="53">
        <v>4</v>
      </c>
      <c r="D8" s="54">
        <v>4</v>
      </c>
      <c r="E8" s="54">
        <v>4</v>
      </c>
      <c r="F8" s="54">
        <v>4</v>
      </c>
      <c r="G8" s="54">
        <v>4</v>
      </c>
      <c r="H8" s="54">
        <v>4</v>
      </c>
      <c r="I8" s="54">
        <v>3</v>
      </c>
      <c r="J8" s="54">
        <v>3</v>
      </c>
      <c r="K8" s="54">
        <v>2</v>
      </c>
      <c r="L8" s="54">
        <v>4</v>
      </c>
      <c r="M8" s="55">
        <v>36</v>
      </c>
    </row>
    <row r="9" spans="1:13" ht="15">
      <c r="A9" s="260" t="s">
        <v>71</v>
      </c>
      <c r="B9" s="261"/>
      <c r="C9" s="50">
        <v>4</v>
      </c>
      <c r="D9" s="51">
        <v>4</v>
      </c>
      <c r="E9" s="51">
        <v>4</v>
      </c>
      <c r="F9" s="51">
        <v>4</v>
      </c>
      <c r="G9" s="51">
        <v>4</v>
      </c>
      <c r="H9" s="51">
        <v>4</v>
      </c>
      <c r="I9" s="59" t="s">
        <v>114</v>
      </c>
      <c r="J9" s="51">
        <v>2</v>
      </c>
      <c r="K9" s="51">
        <v>2</v>
      </c>
      <c r="L9" s="51">
        <v>4</v>
      </c>
      <c r="M9" s="52">
        <v>38</v>
      </c>
    </row>
    <row r="10" spans="1:13" ht="15">
      <c r="A10" s="260" t="s">
        <v>72</v>
      </c>
      <c r="B10" s="261"/>
      <c r="C10" s="56">
        <v>0.779183882367868</v>
      </c>
      <c r="D10" s="57">
        <v>0.7328986311944499</v>
      </c>
      <c r="E10" s="57">
        <v>0.7364782221814378</v>
      </c>
      <c r="F10" s="57">
        <v>0.7689218919450849</v>
      </c>
      <c r="G10" s="57">
        <v>0.8396568437674585</v>
      </c>
      <c r="H10" s="57">
        <v>0.7795282121749297</v>
      </c>
      <c r="I10" s="60">
        <v>1.0694035126680794</v>
      </c>
      <c r="J10" s="57">
        <v>0.996074303901184</v>
      </c>
      <c r="K10" s="60">
        <v>1.005406168124372</v>
      </c>
      <c r="L10" s="57">
        <v>0.9236643659276349</v>
      </c>
      <c r="M10" s="61">
        <v>3.9651092073474468</v>
      </c>
    </row>
    <row r="11" spans="1:13" ht="15">
      <c r="A11" s="260" t="s">
        <v>73</v>
      </c>
      <c r="B11" s="261"/>
      <c r="C11" s="56">
        <v>0.6071275225418634</v>
      </c>
      <c r="D11" s="57">
        <v>0.5371404036066982</v>
      </c>
      <c r="E11" s="57">
        <v>0.5424001717475312</v>
      </c>
      <c r="F11" s="57">
        <v>0.5912408759124088</v>
      </c>
      <c r="G11" s="57">
        <v>0.7050236152855303</v>
      </c>
      <c r="H11" s="57">
        <v>0.6076642335766423</v>
      </c>
      <c r="I11" s="60">
        <v>1.143623872906827</v>
      </c>
      <c r="J11" s="57">
        <v>0.9921640188922283</v>
      </c>
      <c r="K11" s="60">
        <v>1.0108415629025331</v>
      </c>
      <c r="L11" s="57">
        <v>0.8531558608844998</v>
      </c>
      <c r="M11" s="61">
        <v>15.722091026191496</v>
      </c>
    </row>
    <row r="12" spans="1:13" ht="15">
      <c r="A12" s="260" t="s">
        <v>74</v>
      </c>
      <c r="B12" s="261"/>
      <c r="C12" s="50">
        <v>3</v>
      </c>
      <c r="D12" s="51">
        <v>3</v>
      </c>
      <c r="E12" s="51">
        <v>3</v>
      </c>
      <c r="F12" s="51">
        <v>3</v>
      </c>
      <c r="G12" s="51">
        <v>4</v>
      </c>
      <c r="H12" s="51">
        <v>3</v>
      </c>
      <c r="I12" s="51">
        <v>4</v>
      </c>
      <c r="J12" s="51">
        <v>4</v>
      </c>
      <c r="K12" s="51">
        <v>4</v>
      </c>
      <c r="L12" s="51">
        <v>4</v>
      </c>
      <c r="M12" s="52">
        <v>24</v>
      </c>
    </row>
    <row r="13" spans="1:13" ht="15">
      <c r="A13" s="260" t="s">
        <v>75</v>
      </c>
      <c r="B13" s="261"/>
      <c r="C13" s="50">
        <v>2</v>
      </c>
      <c r="D13" s="51">
        <v>2</v>
      </c>
      <c r="E13" s="51">
        <v>2</v>
      </c>
      <c r="F13" s="51">
        <v>2</v>
      </c>
      <c r="G13" s="51">
        <v>1</v>
      </c>
      <c r="H13" s="51">
        <v>2</v>
      </c>
      <c r="I13" s="51">
        <v>1</v>
      </c>
      <c r="J13" s="51">
        <v>1</v>
      </c>
      <c r="K13" s="51">
        <v>1</v>
      </c>
      <c r="L13" s="51">
        <v>1</v>
      </c>
      <c r="M13" s="52">
        <v>24</v>
      </c>
    </row>
    <row r="14" spans="1:13" ht="15">
      <c r="A14" s="260" t="s">
        <v>76</v>
      </c>
      <c r="B14" s="261"/>
      <c r="C14" s="50">
        <v>5</v>
      </c>
      <c r="D14" s="51">
        <v>5</v>
      </c>
      <c r="E14" s="51">
        <v>5</v>
      </c>
      <c r="F14" s="51">
        <v>5</v>
      </c>
      <c r="G14" s="51">
        <v>5</v>
      </c>
      <c r="H14" s="51">
        <v>5</v>
      </c>
      <c r="I14" s="51">
        <v>5</v>
      </c>
      <c r="J14" s="51">
        <v>5</v>
      </c>
      <c r="K14" s="51">
        <v>5</v>
      </c>
      <c r="L14" s="51">
        <v>5</v>
      </c>
      <c r="M14" s="52">
        <v>48</v>
      </c>
    </row>
    <row r="15" spans="1:13" ht="15.75" thickBot="1">
      <c r="A15" s="266" t="s">
        <v>77</v>
      </c>
      <c r="B15" s="267"/>
      <c r="C15" s="62">
        <v>562</v>
      </c>
      <c r="D15" s="63">
        <v>581</v>
      </c>
      <c r="E15" s="63">
        <v>535</v>
      </c>
      <c r="F15" s="63">
        <v>557</v>
      </c>
      <c r="G15" s="63">
        <v>544</v>
      </c>
      <c r="H15" s="63">
        <v>555</v>
      </c>
      <c r="I15" s="63">
        <v>419</v>
      </c>
      <c r="J15" s="63">
        <v>414</v>
      </c>
      <c r="K15" s="63">
        <v>362</v>
      </c>
      <c r="L15" s="63">
        <v>474</v>
      </c>
      <c r="M15" s="64">
        <v>5003</v>
      </c>
    </row>
    <row r="16" spans="1:13" ht="15.75" thickTop="1">
      <c r="A16" s="268" t="s">
        <v>113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</row>
    <row r="18" spans="1:13" ht="15.75" thickBot="1">
      <c r="A18" s="262" t="s">
        <v>20</v>
      </c>
      <c r="B18" s="262"/>
      <c r="C18" s="262"/>
      <c r="D18" s="262"/>
      <c r="E18" s="262"/>
      <c r="F18" s="262"/>
      <c r="G18" s="65"/>
      <c r="H18" s="262" t="s">
        <v>21</v>
      </c>
      <c r="I18" s="262"/>
      <c r="J18" s="262"/>
      <c r="K18" s="262"/>
      <c r="L18" s="262"/>
      <c r="M18" s="262"/>
    </row>
    <row r="19" spans="1:13" ht="38.25" thickBot="1" thickTop="1">
      <c r="A19" s="263" t="s">
        <v>65</v>
      </c>
      <c r="B19" s="264"/>
      <c r="C19" s="42" t="s">
        <v>78</v>
      </c>
      <c r="D19" s="43" t="s">
        <v>79</v>
      </c>
      <c r="E19" s="43" t="s">
        <v>80</v>
      </c>
      <c r="F19" s="44" t="s">
        <v>81</v>
      </c>
      <c r="G19" s="65"/>
      <c r="H19" s="263" t="s">
        <v>65</v>
      </c>
      <c r="I19" s="264"/>
      <c r="J19" s="42" t="s">
        <v>78</v>
      </c>
      <c r="K19" s="43" t="s">
        <v>79</v>
      </c>
      <c r="L19" s="43" t="s">
        <v>80</v>
      </c>
      <c r="M19" s="44" t="s">
        <v>81</v>
      </c>
    </row>
    <row r="20" spans="1:13" ht="24.75" thickTop="1">
      <c r="A20" s="265" t="s">
        <v>66</v>
      </c>
      <c r="B20" s="45" t="s">
        <v>83</v>
      </c>
      <c r="C20" s="46">
        <v>4</v>
      </c>
      <c r="D20" s="66">
        <v>2.9197080291970803</v>
      </c>
      <c r="E20" s="66">
        <v>2.9197080291970803</v>
      </c>
      <c r="F20" s="67">
        <v>2.9197080291970803</v>
      </c>
      <c r="G20" s="65"/>
      <c r="H20" s="265" t="s">
        <v>66</v>
      </c>
      <c r="I20" s="45" t="s">
        <v>83</v>
      </c>
      <c r="J20" s="46">
        <v>4</v>
      </c>
      <c r="K20" s="66">
        <v>2.9197080291970803</v>
      </c>
      <c r="L20" s="66">
        <v>2.9197080291970803</v>
      </c>
      <c r="M20" s="67">
        <v>2.9197080291970803</v>
      </c>
    </row>
    <row r="21" spans="1:13" ht="15">
      <c r="A21" s="260"/>
      <c r="B21" s="49" t="s">
        <v>84</v>
      </c>
      <c r="C21" s="50">
        <v>23</v>
      </c>
      <c r="D21" s="68">
        <v>16.78832116788321</v>
      </c>
      <c r="E21" s="68">
        <v>16.78832116788321</v>
      </c>
      <c r="F21" s="69">
        <v>19.708029197080293</v>
      </c>
      <c r="G21" s="65"/>
      <c r="H21" s="260"/>
      <c r="I21" s="49" t="s">
        <v>84</v>
      </c>
      <c r="J21" s="50">
        <v>12</v>
      </c>
      <c r="K21" s="68">
        <v>8.75912408759124</v>
      </c>
      <c r="L21" s="68">
        <v>8.75912408759124</v>
      </c>
      <c r="M21" s="69">
        <v>11.678832116788321</v>
      </c>
    </row>
    <row r="22" spans="1:13" ht="15">
      <c r="A22" s="260"/>
      <c r="B22" s="49" t="s">
        <v>85</v>
      </c>
      <c r="C22" s="50">
        <v>65</v>
      </c>
      <c r="D22" s="68">
        <v>47.44525547445255</v>
      </c>
      <c r="E22" s="68">
        <v>47.44525547445255</v>
      </c>
      <c r="F22" s="69">
        <v>67.15328467153284</v>
      </c>
      <c r="G22" s="65"/>
      <c r="H22" s="260"/>
      <c r="I22" s="49" t="s">
        <v>85</v>
      </c>
      <c r="J22" s="50">
        <v>68</v>
      </c>
      <c r="K22" s="68">
        <v>49.63503649635037</v>
      </c>
      <c r="L22" s="68">
        <v>49.63503649635037</v>
      </c>
      <c r="M22" s="69">
        <v>61.31386861313869</v>
      </c>
    </row>
    <row r="23" spans="1:13" ht="24">
      <c r="A23" s="260"/>
      <c r="B23" s="49" t="s">
        <v>86</v>
      </c>
      <c r="C23" s="50">
        <v>45</v>
      </c>
      <c r="D23" s="68">
        <v>32.846715328467155</v>
      </c>
      <c r="E23" s="68">
        <v>32.846715328467155</v>
      </c>
      <c r="F23" s="69">
        <v>100</v>
      </c>
      <c r="G23" s="65"/>
      <c r="H23" s="260"/>
      <c r="I23" s="49" t="s">
        <v>86</v>
      </c>
      <c r="J23" s="50">
        <v>53</v>
      </c>
      <c r="K23" s="68">
        <v>38.68613138686132</v>
      </c>
      <c r="L23" s="68">
        <v>38.68613138686132</v>
      </c>
      <c r="M23" s="69">
        <v>100</v>
      </c>
    </row>
    <row r="24" spans="1:13" ht="15.75" thickBot="1">
      <c r="A24" s="266"/>
      <c r="B24" s="70" t="s">
        <v>87</v>
      </c>
      <c r="C24" s="62">
        <v>137</v>
      </c>
      <c r="D24" s="71">
        <v>100</v>
      </c>
      <c r="E24" s="71">
        <v>100</v>
      </c>
      <c r="F24" s="72"/>
      <c r="G24" s="65"/>
      <c r="H24" s="266"/>
      <c r="I24" s="70" t="s">
        <v>87</v>
      </c>
      <c r="J24" s="62">
        <v>137</v>
      </c>
      <c r="K24" s="71">
        <v>100</v>
      </c>
      <c r="L24" s="71">
        <v>100</v>
      </c>
      <c r="M24" s="72"/>
    </row>
    <row r="25" spans="1:7" ht="15.75" thickTop="1">
      <c r="A25" s="65"/>
      <c r="B25" s="65"/>
      <c r="C25" s="65"/>
      <c r="D25" s="65"/>
      <c r="E25" s="65"/>
      <c r="F25" s="65"/>
      <c r="G25" s="65"/>
    </row>
    <row r="26" spans="1:13" ht="15.75" thickBot="1">
      <c r="A26" s="262" t="s">
        <v>22</v>
      </c>
      <c r="B26" s="262"/>
      <c r="C26" s="262"/>
      <c r="D26" s="262"/>
      <c r="E26" s="262"/>
      <c r="F26" s="262"/>
      <c r="G26" s="65"/>
      <c r="H26" s="262" t="s">
        <v>23</v>
      </c>
      <c r="I26" s="262"/>
      <c r="J26" s="262"/>
      <c r="K26" s="262"/>
      <c r="L26" s="262"/>
      <c r="M26" s="262"/>
    </row>
    <row r="27" spans="1:13" ht="38.25" thickBot="1" thickTop="1">
      <c r="A27" s="263" t="s">
        <v>65</v>
      </c>
      <c r="B27" s="264"/>
      <c r="C27" s="42" t="s">
        <v>78</v>
      </c>
      <c r="D27" s="43" t="s">
        <v>79</v>
      </c>
      <c r="E27" s="43" t="s">
        <v>80</v>
      </c>
      <c r="F27" s="44" t="s">
        <v>81</v>
      </c>
      <c r="G27" s="65"/>
      <c r="H27" s="263" t="s">
        <v>65</v>
      </c>
      <c r="I27" s="264"/>
      <c r="J27" s="42" t="s">
        <v>78</v>
      </c>
      <c r="K27" s="43" t="s">
        <v>79</v>
      </c>
      <c r="L27" s="43" t="s">
        <v>80</v>
      </c>
      <c r="M27" s="44" t="s">
        <v>81</v>
      </c>
    </row>
    <row r="28" spans="1:13" ht="24.75" thickTop="1">
      <c r="A28" s="265" t="s">
        <v>66</v>
      </c>
      <c r="B28" s="45" t="s">
        <v>83</v>
      </c>
      <c r="C28" s="46">
        <v>7</v>
      </c>
      <c r="D28" s="66">
        <v>5.109489051094891</v>
      </c>
      <c r="E28" s="66">
        <v>5.109489051094891</v>
      </c>
      <c r="F28" s="67">
        <v>5.109489051094891</v>
      </c>
      <c r="G28" s="65"/>
      <c r="H28" s="265" t="s">
        <v>66</v>
      </c>
      <c r="I28" s="45" t="s">
        <v>83</v>
      </c>
      <c r="J28" s="46">
        <v>5</v>
      </c>
      <c r="K28" s="66">
        <v>3.64963503649635</v>
      </c>
      <c r="L28" s="66">
        <v>3.64963503649635</v>
      </c>
      <c r="M28" s="67">
        <v>3.64963503649635</v>
      </c>
    </row>
    <row r="29" spans="1:13" ht="15">
      <c r="A29" s="260"/>
      <c r="B29" s="49" t="s">
        <v>84</v>
      </c>
      <c r="C29" s="50">
        <v>23</v>
      </c>
      <c r="D29" s="68">
        <v>16.78832116788321</v>
      </c>
      <c r="E29" s="68">
        <v>16.78832116788321</v>
      </c>
      <c r="F29" s="69">
        <v>21.897810218978105</v>
      </c>
      <c r="G29" s="65"/>
      <c r="H29" s="260"/>
      <c r="I29" s="49" t="s">
        <v>84</v>
      </c>
      <c r="J29" s="50">
        <v>21</v>
      </c>
      <c r="K29" s="68">
        <v>15.328467153284672</v>
      </c>
      <c r="L29" s="68">
        <v>15.328467153284672</v>
      </c>
      <c r="M29" s="69">
        <v>18.97810218978102</v>
      </c>
    </row>
    <row r="30" spans="1:13" ht="15">
      <c r="A30" s="260"/>
      <c r="B30" s="49" t="s">
        <v>85</v>
      </c>
      <c r="C30" s="50">
        <v>83</v>
      </c>
      <c r="D30" s="68">
        <v>60.58394160583942</v>
      </c>
      <c r="E30" s="68">
        <v>60.58394160583942</v>
      </c>
      <c r="F30" s="69">
        <v>82.48175182481752</v>
      </c>
      <c r="G30" s="65"/>
      <c r="H30" s="260"/>
      <c r="I30" s="49" t="s">
        <v>85</v>
      </c>
      <c r="J30" s="50">
        <v>71</v>
      </c>
      <c r="K30" s="68">
        <v>51.82481751824818</v>
      </c>
      <c r="L30" s="68">
        <v>51.82481751824818</v>
      </c>
      <c r="M30" s="69">
        <v>70.8029197080292</v>
      </c>
    </row>
    <row r="31" spans="1:13" ht="24">
      <c r="A31" s="260"/>
      <c r="B31" s="49" t="s">
        <v>86</v>
      </c>
      <c r="C31" s="50">
        <v>24</v>
      </c>
      <c r="D31" s="68">
        <v>17.51824817518248</v>
      </c>
      <c r="E31" s="68">
        <v>17.51824817518248</v>
      </c>
      <c r="F31" s="69">
        <v>100</v>
      </c>
      <c r="G31" s="65"/>
      <c r="H31" s="260"/>
      <c r="I31" s="49" t="s">
        <v>86</v>
      </c>
      <c r="J31" s="50">
        <v>40</v>
      </c>
      <c r="K31" s="68">
        <v>29.1970802919708</v>
      </c>
      <c r="L31" s="68">
        <v>29.1970802919708</v>
      </c>
      <c r="M31" s="69">
        <v>100</v>
      </c>
    </row>
    <row r="32" spans="1:13" ht="15.75" thickBot="1">
      <c r="A32" s="266"/>
      <c r="B32" s="70" t="s">
        <v>87</v>
      </c>
      <c r="C32" s="62">
        <v>137</v>
      </c>
      <c r="D32" s="71">
        <v>100</v>
      </c>
      <c r="E32" s="71">
        <v>100</v>
      </c>
      <c r="F32" s="72"/>
      <c r="G32" s="65"/>
      <c r="H32" s="266"/>
      <c r="I32" s="70" t="s">
        <v>87</v>
      </c>
      <c r="J32" s="62">
        <v>137</v>
      </c>
      <c r="K32" s="71">
        <v>100</v>
      </c>
      <c r="L32" s="71">
        <v>100</v>
      </c>
      <c r="M32" s="72"/>
    </row>
    <row r="33" spans="1:7" ht="15.75" thickTop="1">
      <c r="A33" s="65"/>
      <c r="B33" s="65"/>
      <c r="C33" s="65"/>
      <c r="D33" s="65"/>
      <c r="E33" s="65"/>
      <c r="F33" s="65"/>
      <c r="G33" s="65"/>
    </row>
    <row r="34" spans="1:13" ht="15.75" thickBot="1">
      <c r="A34" s="262" t="s">
        <v>24</v>
      </c>
      <c r="B34" s="262"/>
      <c r="C34" s="262"/>
      <c r="D34" s="262"/>
      <c r="E34" s="262"/>
      <c r="F34" s="262"/>
      <c r="G34" s="65"/>
      <c r="H34" s="262" t="s">
        <v>25</v>
      </c>
      <c r="I34" s="262"/>
      <c r="J34" s="262"/>
      <c r="K34" s="262"/>
      <c r="L34" s="262"/>
      <c r="M34" s="262"/>
    </row>
    <row r="35" spans="1:13" ht="38.25" thickBot="1" thickTop="1">
      <c r="A35" s="263" t="s">
        <v>65</v>
      </c>
      <c r="B35" s="264"/>
      <c r="C35" s="42" t="s">
        <v>78</v>
      </c>
      <c r="D35" s="43" t="s">
        <v>79</v>
      </c>
      <c r="E35" s="43" t="s">
        <v>80</v>
      </c>
      <c r="F35" s="44" t="s">
        <v>81</v>
      </c>
      <c r="G35" s="65"/>
      <c r="H35" s="263" t="s">
        <v>65</v>
      </c>
      <c r="I35" s="264"/>
      <c r="J35" s="42" t="s">
        <v>78</v>
      </c>
      <c r="K35" s="43" t="s">
        <v>79</v>
      </c>
      <c r="L35" s="43" t="s">
        <v>80</v>
      </c>
      <c r="M35" s="44" t="s">
        <v>81</v>
      </c>
    </row>
    <row r="36" spans="1:13" ht="36.75" thickTop="1">
      <c r="A36" s="265" t="s">
        <v>66</v>
      </c>
      <c r="B36" s="45" t="s">
        <v>82</v>
      </c>
      <c r="C36" s="46">
        <v>1</v>
      </c>
      <c r="D36" s="73">
        <v>0.7299270072992701</v>
      </c>
      <c r="E36" s="73">
        <v>0.7299270072992701</v>
      </c>
      <c r="F36" s="74">
        <v>0.7299270072992701</v>
      </c>
      <c r="G36" s="65"/>
      <c r="H36" s="265" t="s">
        <v>66</v>
      </c>
      <c r="I36" s="45" t="s">
        <v>83</v>
      </c>
      <c r="J36" s="46">
        <v>6</v>
      </c>
      <c r="K36" s="66">
        <v>4.37956204379562</v>
      </c>
      <c r="L36" s="66">
        <v>4.37956204379562</v>
      </c>
      <c r="M36" s="67">
        <v>4.37956204379562</v>
      </c>
    </row>
    <row r="37" spans="1:13" ht="24">
      <c r="A37" s="260"/>
      <c r="B37" s="49" t="s">
        <v>83</v>
      </c>
      <c r="C37" s="50">
        <v>10</v>
      </c>
      <c r="D37" s="68">
        <v>7.2992700729927</v>
      </c>
      <c r="E37" s="68">
        <v>7.2992700729927</v>
      </c>
      <c r="F37" s="69">
        <v>8.02919708029197</v>
      </c>
      <c r="G37" s="65"/>
      <c r="H37" s="260"/>
      <c r="I37" s="49" t="s">
        <v>84</v>
      </c>
      <c r="J37" s="50">
        <v>20</v>
      </c>
      <c r="K37" s="68">
        <v>14.5985401459854</v>
      </c>
      <c r="L37" s="68">
        <v>14.5985401459854</v>
      </c>
      <c r="M37" s="69">
        <v>18.97810218978102</v>
      </c>
    </row>
    <row r="38" spans="1:13" ht="15">
      <c r="A38" s="260"/>
      <c r="B38" s="49" t="s">
        <v>84</v>
      </c>
      <c r="C38" s="50">
        <v>14</v>
      </c>
      <c r="D38" s="68">
        <v>10.218978102189782</v>
      </c>
      <c r="E38" s="68">
        <v>10.218978102189782</v>
      </c>
      <c r="F38" s="69">
        <v>18.248175182481752</v>
      </c>
      <c r="G38" s="65"/>
      <c r="H38" s="260"/>
      <c r="I38" s="49" t="s">
        <v>85</v>
      </c>
      <c r="J38" s="50">
        <v>72</v>
      </c>
      <c r="K38" s="68">
        <v>52.55474452554745</v>
      </c>
      <c r="L38" s="68">
        <v>52.55474452554745</v>
      </c>
      <c r="M38" s="69">
        <v>71.53284671532847</v>
      </c>
    </row>
    <row r="39" spans="1:13" ht="24">
      <c r="A39" s="260"/>
      <c r="B39" s="49" t="s">
        <v>85</v>
      </c>
      <c r="C39" s="50">
        <v>79</v>
      </c>
      <c r="D39" s="68">
        <v>57.66423357664233</v>
      </c>
      <c r="E39" s="68">
        <v>57.66423357664233</v>
      </c>
      <c r="F39" s="69">
        <v>75.91240875912408</v>
      </c>
      <c r="G39" s="65"/>
      <c r="H39" s="260"/>
      <c r="I39" s="49" t="s">
        <v>86</v>
      </c>
      <c r="J39" s="50">
        <v>39</v>
      </c>
      <c r="K39" s="68">
        <v>28.467153284671532</v>
      </c>
      <c r="L39" s="68">
        <v>28.467153284671532</v>
      </c>
      <c r="M39" s="69">
        <v>100</v>
      </c>
    </row>
    <row r="40" spans="1:13" ht="24.75" thickBot="1">
      <c r="A40" s="260"/>
      <c r="B40" s="49" t="s">
        <v>86</v>
      </c>
      <c r="C40" s="50">
        <v>33</v>
      </c>
      <c r="D40" s="68">
        <v>24.087591240875913</v>
      </c>
      <c r="E40" s="68">
        <v>24.087591240875913</v>
      </c>
      <c r="F40" s="69">
        <v>100</v>
      </c>
      <c r="G40" s="65"/>
      <c r="H40" s="266"/>
      <c r="I40" s="70" t="s">
        <v>87</v>
      </c>
      <c r="J40" s="62">
        <v>137</v>
      </c>
      <c r="K40" s="71">
        <v>100</v>
      </c>
      <c r="L40" s="71">
        <v>100</v>
      </c>
      <c r="M40" s="72"/>
    </row>
    <row r="41" spans="1:7" ht="16.5" thickBot="1" thickTop="1">
      <c r="A41" s="266"/>
      <c r="B41" s="70" t="s">
        <v>87</v>
      </c>
      <c r="C41" s="62">
        <v>137</v>
      </c>
      <c r="D41" s="71">
        <v>100</v>
      </c>
      <c r="E41" s="71">
        <v>100</v>
      </c>
      <c r="F41" s="72"/>
      <c r="G41" s="65"/>
    </row>
    <row r="42" ht="15.75" thickTop="1">
      <c r="G42" s="65"/>
    </row>
    <row r="43" ht="15">
      <c r="G43" s="65"/>
    </row>
    <row r="44" ht="15">
      <c r="G44" s="65"/>
    </row>
    <row r="45" ht="15">
      <c r="G45" s="65"/>
    </row>
    <row r="46" ht="15">
      <c r="G46" s="65"/>
    </row>
    <row r="47" ht="15">
      <c r="G47" s="65"/>
    </row>
    <row r="48" ht="15">
      <c r="G48" s="65"/>
    </row>
    <row r="49" spans="1:7" ht="15">
      <c r="A49" s="65"/>
      <c r="B49" s="65"/>
      <c r="C49" s="65"/>
      <c r="D49" s="65"/>
      <c r="E49" s="65"/>
      <c r="F49" s="65"/>
      <c r="G49" s="65"/>
    </row>
    <row r="50" ht="15">
      <c r="G50" s="65"/>
    </row>
    <row r="51" ht="15">
      <c r="G51" s="65"/>
    </row>
    <row r="52" ht="15">
      <c r="G52" s="65"/>
    </row>
    <row r="53" spans="1:13" ht="15.75" thickBot="1">
      <c r="A53" s="262" t="s">
        <v>26</v>
      </c>
      <c r="B53" s="262"/>
      <c r="C53" s="262"/>
      <c r="D53" s="262"/>
      <c r="E53" s="262"/>
      <c r="F53" s="262"/>
      <c r="G53" s="65"/>
      <c r="H53" s="262" t="s">
        <v>27</v>
      </c>
      <c r="I53" s="262"/>
      <c r="J53" s="262"/>
      <c r="K53" s="262"/>
      <c r="L53" s="262"/>
      <c r="M53" s="262"/>
    </row>
    <row r="54" spans="1:13" ht="38.25" thickBot="1" thickTop="1">
      <c r="A54" s="263" t="s">
        <v>65</v>
      </c>
      <c r="B54" s="264"/>
      <c r="C54" s="42" t="s">
        <v>78</v>
      </c>
      <c r="D54" s="43" t="s">
        <v>79</v>
      </c>
      <c r="E54" s="43" t="s">
        <v>80</v>
      </c>
      <c r="F54" s="44" t="s">
        <v>81</v>
      </c>
      <c r="G54" s="65"/>
      <c r="H54" s="263" t="s">
        <v>65</v>
      </c>
      <c r="I54" s="264"/>
      <c r="J54" s="42" t="s">
        <v>78</v>
      </c>
      <c r="K54" s="43" t="s">
        <v>79</v>
      </c>
      <c r="L54" s="43" t="s">
        <v>80</v>
      </c>
      <c r="M54" s="44" t="s">
        <v>81</v>
      </c>
    </row>
    <row r="55" spans="1:13" ht="24.75" thickTop="1">
      <c r="A55" s="265" t="s">
        <v>66</v>
      </c>
      <c r="B55" s="45" t="s">
        <v>86</v>
      </c>
      <c r="C55" s="46">
        <v>6</v>
      </c>
      <c r="D55" s="66">
        <v>4.37956204379562</v>
      </c>
      <c r="E55" s="66">
        <v>4.37956204379562</v>
      </c>
      <c r="F55" s="67">
        <v>4.37956204379562</v>
      </c>
      <c r="G55" s="65"/>
      <c r="H55" s="265" t="s">
        <v>66</v>
      </c>
      <c r="I55" s="45" t="s">
        <v>86</v>
      </c>
      <c r="J55" s="46">
        <v>4</v>
      </c>
      <c r="K55" s="66">
        <v>2.9197080291970803</v>
      </c>
      <c r="L55" s="66">
        <v>2.9197080291970803</v>
      </c>
      <c r="M55" s="67">
        <v>2.9197080291970803</v>
      </c>
    </row>
    <row r="56" spans="1:13" ht="15">
      <c r="A56" s="260"/>
      <c r="B56" s="49" t="s">
        <v>85</v>
      </c>
      <c r="C56" s="50">
        <v>46</v>
      </c>
      <c r="D56" s="68">
        <v>33.57664233576642</v>
      </c>
      <c r="E56" s="68">
        <v>33.57664233576642</v>
      </c>
      <c r="F56" s="69">
        <v>37.95620437956204</v>
      </c>
      <c r="G56" s="65"/>
      <c r="H56" s="260"/>
      <c r="I56" s="49" t="s">
        <v>85</v>
      </c>
      <c r="J56" s="50">
        <v>47</v>
      </c>
      <c r="K56" s="68">
        <v>34.306569343065696</v>
      </c>
      <c r="L56" s="68">
        <v>34.306569343065696</v>
      </c>
      <c r="M56" s="69">
        <v>37.22627737226277</v>
      </c>
    </row>
    <row r="57" spans="1:13" ht="15">
      <c r="A57" s="260"/>
      <c r="B57" s="49" t="s">
        <v>84</v>
      </c>
      <c r="C57" s="50">
        <v>29</v>
      </c>
      <c r="D57" s="68">
        <v>21.16788321167883</v>
      </c>
      <c r="E57" s="68">
        <v>21.16788321167883</v>
      </c>
      <c r="F57" s="69">
        <v>59.12408759124088</v>
      </c>
      <c r="G57" s="65"/>
      <c r="H57" s="260"/>
      <c r="I57" s="49" t="s">
        <v>84</v>
      </c>
      <c r="J57" s="50">
        <v>35</v>
      </c>
      <c r="K57" s="68">
        <v>25.547445255474454</v>
      </c>
      <c r="L57" s="68">
        <v>25.547445255474454</v>
      </c>
      <c r="M57" s="69">
        <v>62.77372262773723</v>
      </c>
    </row>
    <row r="58" spans="1:13" ht="24">
      <c r="A58" s="260"/>
      <c r="B58" s="49" t="s">
        <v>83</v>
      </c>
      <c r="C58" s="50">
        <v>46</v>
      </c>
      <c r="D58" s="68">
        <v>33.57664233576642</v>
      </c>
      <c r="E58" s="68">
        <v>33.57664233576642</v>
      </c>
      <c r="F58" s="69">
        <v>92.7007299270073</v>
      </c>
      <c r="G58" s="65"/>
      <c r="H58" s="260"/>
      <c r="I58" s="49" t="s">
        <v>83</v>
      </c>
      <c r="J58" s="50">
        <v>44</v>
      </c>
      <c r="K58" s="68">
        <v>32.11678832116788</v>
      </c>
      <c r="L58" s="68">
        <v>32.11678832116788</v>
      </c>
      <c r="M58" s="69">
        <v>94.8905109489051</v>
      </c>
    </row>
    <row r="59" spans="1:13" ht="36">
      <c r="A59" s="260"/>
      <c r="B59" s="49" t="s">
        <v>82</v>
      </c>
      <c r="C59" s="50">
        <v>10</v>
      </c>
      <c r="D59" s="68">
        <v>7.2992700729927</v>
      </c>
      <c r="E59" s="68">
        <v>7.2992700729927</v>
      </c>
      <c r="F59" s="69">
        <v>100</v>
      </c>
      <c r="G59" s="65"/>
      <c r="H59" s="260"/>
      <c r="I59" s="49" t="s">
        <v>82</v>
      </c>
      <c r="J59" s="50">
        <v>7</v>
      </c>
      <c r="K59" s="68">
        <v>5.109489051094891</v>
      </c>
      <c r="L59" s="68">
        <v>5.109489051094891</v>
      </c>
      <c r="M59" s="69">
        <v>100</v>
      </c>
    </row>
    <row r="60" spans="1:13" ht="15.75" thickBot="1">
      <c r="A60" s="266"/>
      <c r="B60" s="70" t="s">
        <v>87</v>
      </c>
      <c r="C60" s="62">
        <v>137</v>
      </c>
      <c r="D60" s="71">
        <v>100</v>
      </c>
      <c r="E60" s="71">
        <v>100</v>
      </c>
      <c r="F60" s="72"/>
      <c r="G60" s="65"/>
      <c r="H60" s="266"/>
      <c r="I60" s="70" t="s">
        <v>87</v>
      </c>
      <c r="J60" s="62">
        <v>137</v>
      </c>
      <c r="K60" s="71">
        <v>100</v>
      </c>
      <c r="L60" s="71">
        <v>100</v>
      </c>
      <c r="M60" s="72"/>
    </row>
    <row r="61" ht="15.75" thickTop="1">
      <c r="G61" s="65"/>
    </row>
    <row r="62" spans="1:13" ht="15.75" thickBot="1">
      <c r="A62" s="262" t="s">
        <v>28</v>
      </c>
      <c r="B62" s="262"/>
      <c r="C62" s="262"/>
      <c r="D62" s="262"/>
      <c r="E62" s="262"/>
      <c r="F62" s="262"/>
      <c r="G62" s="65"/>
      <c r="H62" s="262" t="s">
        <v>29</v>
      </c>
      <c r="I62" s="262"/>
      <c r="J62" s="262"/>
      <c r="K62" s="262"/>
      <c r="L62" s="262"/>
      <c r="M62" s="262"/>
    </row>
    <row r="63" spans="1:13" ht="38.25" thickBot="1" thickTop="1">
      <c r="A63" s="263" t="s">
        <v>65</v>
      </c>
      <c r="B63" s="264"/>
      <c r="C63" s="42" t="s">
        <v>78</v>
      </c>
      <c r="D63" s="43" t="s">
        <v>79</v>
      </c>
      <c r="E63" s="43" t="s">
        <v>80</v>
      </c>
      <c r="F63" s="44" t="s">
        <v>81</v>
      </c>
      <c r="G63" s="65"/>
      <c r="H63" s="263" t="s">
        <v>65</v>
      </c>
      <c r="I63" s="264"/>
      <c r="J63" s="42" t="s">
        <v>78</v>
      </c>
      <c r="K63" s="43" t="s">
        <v>79</v>
      </c>
      <c r="L63" s="43" t="s">
        <v>80</v>
      </c>
      <c r="M63" s="44" t="s">
        <v>81</v>
      </c>
    </row>
    <row r="64" spans="1:13" ht="24.75" thickTop="1">
      <c r="A64" s="265" t="s">
        <v>66</v>
      </c>
      <c r="B64" s="45" t="s">
        <v>86</v>
      </c>
      <c r="C64" s="46">
        <v>12</v>
      </c>
      <c r="D64" s="66">
        <v>8.75912408759124</v>
      </c>
      <c r="E64" s="66">
        <v>8.75912408759124</v>
      </c>
      <c r="F64" s="67">
        <v>8.75912408759124</v>
      </c>
      <c r="G64" s="65"/>
      <c r="H64" s="265" t="s">
        <v>66</v>
      </c>
      <c r="I64" s="45" t="s">
        <v>86</v>
      </c>
      <c r="J64" s="46">
        <v>4</v>
      </c>
      <c r="K64" s="66">
        <v>2.9197080291970803</v>
      </c>
      <c r="L64" s="66">
        <v>2.9197080291970803</v>
      </c>
      <c r="M64" s="67">
        <v>2.9197080291970803</v>
      </c>
    </row>
    <row r="65" spans="1:13" ht="15">
      <c r="A65" s="260"/>
      <c r="B65" s="49" t="s">
        <v>85</v>
      </c>
      <c r="C65" s="50">
        <v>62</v>
      </c>
      <c r="D65" s="68">
        <v>45.25547445255474</v>
      </c>
      <c r="E65" s="68">
        <v>45.25547445255474</v>
      </c>
      <c r="F65" s="69">
        <v>54.01459854014598</v>
      </c>
      <c r="G65" s="65"/>
      <c r="H65" s="260"/>
      <c r="I65" s="49" t="s">
        <v>85</v>
      </c>
      <c r="J65" s="50">
        <v>16</v>
      </c>
      <c r="K65" s="68">
        <v>11.678832116788321</v>
      </c>
      <c r="L65" s="68">
        <v>11.678832116788321</v>
      </c>
      <c r="M65" s="69">
        <v>14.5985401459854</v>
      </c>
    </row>
    <row r="66" spans="1:13" ht="15">
      <c r="A66" s="260"/>
      <c r="B66" s="49" t="s">
        <v>84</v>
      </c>
      <c r="C66" s="50">
        <v>30</v>
      </c>
      <c r="D66" s="68">
        <v>21.897810218978105</v>
      </c>
      <c r="E66" s="68">
        <v>21.897810218978105</v>
      </c>
      <c r="F66" s="69">
        <v>75.91240875912408</v>
      </c>
      <c r="G66" s="65"/>
      <c r="H66" s="260"/>
      <c r="I66" s="49" t="s">
        <v>84</v>
      </c>
      <c r="J66" s="50">
        <v>43</v>
      </c>
      <c r="K66" s="68">
        <v>31.386861313868614</v>
      </c>
      <c r="L66" s="68">
        <v>31.386861313868614</v>
      </c>
      <c r="M66" s="69">
        <v>45.98540145985402</v>
      </c>
    </row>
    <row r="67" spans="1:13" ht="24">
      <c r="A67" s="260"/>
      <c r="B67" s="49" t="s">
        <v>83</v>
      </c>
      <c r="C67" s="50">
        <v>29</v>
      </c>
      <c r="D67" s="68">
        <v>21.16788321167883</v>
      </c>
      <c r="E67" s="68">
        <v>21.16788321167883</v>
      </c>
      <c r="F67" s="69">
        <v>97.08029197080292</v>
      </c>
      <c r="G67" s="65"/>
      <c r="H67" s="260"/>
      <c r="I67" s="49" t="s">
        <v>83</v>
      </c>
      <c r="J67" s="50">
        <v>61</v>
      </c>
      <c r="K67" s="68">
        <v>44.52554744525548</v>
      </c>
      <c r="L67" s="68">
        <v>44.52554744525548</v>
      </c>
      <c r="M67" s="69">
        <v>90.51094890510949</v>
      </c>
    </row>
    <row r="68" spans="1:13" ht="36">
      <c r="A68" s="260"/>
      <c r="B68" s="49" t="s">
        <v>82</v>
      </c>
      <c r="C68" s="50">
        <v>4</v>
      </c>
      <c r="D68" s="68">
        <v>2.9197080291970803</v>
      </c>
      <c r="E68" s="68">
        <v>2.9197080291970803</v>
      </c>
      <c r="F68" s="69">
        <v>100</v>
      </c>
      <c r="G68" s="65"/>
      <c r="H68" s="260"/>
      <c r="I68" s="49" t="s">
        <v>82</v>
      </c>
      <c r="J68" s="50">
        <v>13</v>
      </c>
      <c r="K68" s="68">
        <v>9.48905109489051</v>
      </c>
      <c r="L68" s="68">
        <v>9.48905109489051</v>
      </c>
      <c r="M68" s="69">
        <v>100</v>
      </c>
    </row>
    <row r="69" spans="1:13" ht="15.75" thickBot="1">
      <c r="A69" s="266"/>
      <c r="B69" s="70" t="s">
        <v>87</v>
      </c>
      <c r="C69" s="62">
        <v>137</v>
      </c>
      <c r="D69" s="71">
        <v>100</v>
      </c>
      <c r="E69" s="71">
        <v>100</v>
      </c>
      <c r="F69" s="72"/>
      <c r="G69" s="65"/>
      <c r="H69" s="266"/>
      <c r="I69" s="70" t="s">
        <v>87</v>
      </c>
      <c r="J69" s="62">
        <v>137</v>
      </c>
      <c r="K69" s="71">
        <v>100</v>
      </c>
      <c r="L69" s="71">
        <v>100</v>
      </c>
      <c r="M69" s="72"/>
    </row>
    <row r="70" ht="15.75" thickTop="1">
      <c r="G70" s="65"/>
    </row>
    <row r="71" spans="1:7" ht="15.75" thickBot="1">
      <c r="A71" s="262" t="s">
        <v>3</v>
      </c>
      <c r="B71" s="262"/>
      <c r="C71" s="262"/>
      <c r="D71" s="262"/>
      <c r="E71" s="262"/>
      <c r="F71" s="262"/>
      <c r="G71" s="65"/>
    </row>
    <row r="72" spans="1:7" ht="38.25" thickBot="1" thickTop="1">
      <c r="A72" s="263" t="s">
        <v>65</v>
      </c>
      <c r="B72" s="264"/>
      <c r="C72" s="42" t="s">
        <v>78</v>
      </c>
      <c r="D72" s="43" t="s">
        <v>79</v>
      </c>
      <c r="E72" s="43" t="s">
        <v>80</v>
      </c>
      <c r="F72" s="44" t="s">
        <v>81</v>
      </c>
      <c r="G72" s="65"/>
    </row>
    <row r="73" spans="1:7" ht="15.75" thickTop="1">
      <c r="A73" s="265" t="s">
        <v>66</v>
      </c>
      <c r="B73" s="75" t="s">
        <v>115</v>
      </c>
      <c r="C73" s="46">
        <v>1</v>
      </c>
      <c r="D73" s="73">
        <v>0.7299270072992701</v>
      </c>
      <c r="E73" s="73">
        <v>0.7299270072992701</v>
      </c>
      <c r="F73" s="74">
        <v>0.7299270072992701</v>
      </c>
      <c r="G73" s="65"/>
    </row>
    <row r="74" spans="1:7" ht="15">
      <c r="A74" s="260"/>
      <c r="B74" s="76" t="s">
        <v>93</v>
      </c>
      <c r="C74" s="50">
        <v>2</v>
      </c>
      <c r="D74" s="68">
        <v>1.4598540145985401</v>
      </c>
      <c r="E74" s="68">
        <v>1.4598540145985401</v>
      </c>
      <c r="F74" s="69">
        <v>2.18978102189781</v>
      </c>
      <c r="G74" s="65"/>
    </row>
    <row r="75" spans="1:7" ht="15">
      <c r="A75" s="260"/>
      <c r="B75" s="76" t="s">
        <v>96</v>
      </c>
      <c r="C75" s="50">
        <v>1</v>
      </c>
      <c r="D75" s="77">
        <v>0.7299270072992701</v>
      </c>
      <c r="E75" s="77">
        <v>0.7299270072992701</v>
      </c>
      <c r="F75" s="69">
        <v>2.9197080291970803</v>
      </c>
      <c r="G75" s="65"/>
    </row>
    <row r="76" spans="1:7" ht="15">
      <c r="A76" s="260"/>
      <c r="B76" s="76" t="s">
        <v>97</v>
      </c>
      <c r="C76" s="50">
        <v>3</v>
      </c>
      <c r="D76" s="68">
        <v>2.18978102189781</v>
      </c>
      <c r="E76" s="68">
        <v>2.18978102189781</v>
      </c>
      <c r="F76" s="69">
        <v>5.109489051094891</v>
      </c>
      <c r="G76" s="65"/>
    </row>
    <row r="77" spans="1:7" ht="15">
      <c r="A77" s="260"/>
      <c r="B77" s="76" t="s">
        <v>98</v>
      </c>
      <c r="C77" s="50">
        <v>15</v>
      </c>
      <c r="D77" s="68">
        <v>10.948905109489052</v>
      </c>
      <c r="E77" s="68">
        <v>10.948905109489052</v>
      </c>
      <c r="F77" s="69">
        <v>16.05839416058394</v>
      </c>
      <c r="G77" s="65"/>
    </row>
    <row r="78" spans="1:7" ht="15">
      <c r="A78" s="260"/>
      <c r="B78" s="76" t="s">
        <v>99</v>
      </c>
      <c r="C78" s="50">
        <v>8</v>
      </c>
      <c r="D78" s="68">
        <v>5.839416058394161</v>
      </c>
      <c r="E78" s="68">
        <v>5.839416058394161</v>
      </c>
      <c r="F78" s="69">
        <v>21.897810218978105</v>
      </c>
      <c r="G78" s="65"/>
    </row>
    <row r="79" spans="1:7" ht="15">
      <c r="A79" s="260"/>
      <c r="B79" s="76" t="s">
        <v>100</v>
      </c>
      <c r="C79" s="50">
        <v>13</v>
      </c>
      <c r="D79" s="68">
        <v>9.48905109489051</v>
      </c>
      <c r="E79" s="68">
        <v>9.48905109489051</v>
      </c>
      <c r="F79" s="69">
        <v>31.386861313868614</v>
      </c>
      <c r="G79" s="65"/>
    </row>
    <row r="80" spans="1:7" ht="15">
      <c r="A80" s="260"/>
      <c r="B80" s="76" t="s">
        <v>101</v>
      </c>
      <c r="C80" s="50">
        <v>11</v>
      </c>
      <c r="D80" s="68">
        <v>8.02919708029197</v>
      </c>
      <c r="E80" s="68">
        <v>8.02919708029197</v>
      </c>
      <c r="F80" s="69">
        <v>39.416058394160586</v>
      </c>
      <c r="G80" s="65"/>
    </row>
    <row r="81" spans="1:7" ht="15">
      <c r="A81" s="260"/>
      <c r="B81" s="76" t="s">
        <v>102</v>
      </c>
      <c r="C81" s="50">
        <v>15</v>
      </c>
      <c r="D81" s="68">
        <v>10.948905109489052</v>
      </c>
      <c r="E81" s="68">
        <v>10.948905109489052</v>
      </c>
      <c r="F81" s="69">
        <v>50.36496350364964</v>
      </c>
      <c r="G81" s="65"/>
    </row>
    <row r="82" spans="1:7" ht="15">
      <c r="A82" s="260"/>
      <c r="B82" s="76" t="s">
        <v>103</v>
      </c>
      <c r="C82" s="50">
        <v>15</v>
      </c>
      <c r="D82" s="68">
        <v>10.948905109489052</v>
      </c>
      <c r="E82" s="68">
        <v>10.948905109489052</v>
      </c>
      <c r="F82" s="69">
        <v>61.31386861313869</v>
      </c>
      <c r="G82" s="65"/>
    </row>
    <row r="83" spans="1:7" ht="15">
      <c r="A83" s="260"/>
      <c r="B83" s="76" t="s">
        <v>104</v>
      </c>
      <c r="C83" s="50">
        <v>18</v>
      </c>
      <c r="D83" s="68">
        <v>13.138686131386862</v>
      </c>
      <c r="E83" s="68">
        <v>13.138686131386862</v>
      </c>
      <c r="F83" s="69">
        <v>74.45255474452554</v>
      </c>
      <c r="G83" s="65"/>
    </row>
    <row r="84" spans="1:7" ht="15">
      <c r="A84" s="260"/>
      <c r="B84" s="76" t="s">
        <v>105</v>
      </c>
      <c r="C84" s="50">
        <v>7</v>
      </c>
      <c r="D84" s="68">
        <v>5.109489051094891</v>
      </c>
      <c r="E84" s="68">
        <v>5.109489051094891</v>
      </c>
      <c r="F84" s="69">
        <v>79.56204379562044</v>
      </c>
      <c r="G84" s="65"/>
    </row>
    <row r="85" spans="1:7" ht="15">
      <c r="A85" s="260"/>
      <c r="B85" s="76" t="s">
        <v>106</v>
      </c>
      <c r="C85" s="50">
        <v>10</v>
      </c>
      <c r="D85" s="68">
        <v>7.2992700729927</v>
      </c>
      <c r="E85" s="68">
        <v>7.2992700729927</v>
      </c>
      <c r="F85" s="69">
        <v>86.86131386861314</v>
      </c>
      <c r="G85" s="65"/>
    </row>
    <row r="86" spans="1:7" ht="15">
      <c r="A86" s="260"/>
      <c r="B86" s="76" t="s">
        <v>107</v>
      </c>
      <c r="C86" s="50">
        <v>6</v>
      </c>
      <c r="D86" s="68">
        <v>4.37956204379562</v>
      </c>
      <c r="E86" s="68">
        <v>4.37956204379562</v>
      </c>
      <c r="F86" s="69">
        <v>91.24087591240875</v>
      </c>
      <c r="G86" s="65"/>
    </row>
    <row r="87" spans="1:7" ht="15">
      <c r="A87" s="260"/>
      <c r="B87" s="76" t="s">
        <v>108</v>
      </c>
      <c r="C87" s="50">
        <v>4</v>
      </c>
      <c r="D87" s="68">
        <v>2.9197080291970803</v>
      </c>
      <c r="E87" s="68">
        <v>2.9197080291970803</v>
      </c>
      <c r="F87" s="69">
        <v>94.16058394160584</v>
      </c>
      <c r="G87" s="65"/>
    </row>
    <row r="88" spans="1:7" ht="15">
      <c r="A88" s="260"/>
      <c r="B88" s="76" t="s">
        <v>109</v>
      </c>
      <c r="C88" s="50">
        <v>3</v>
      </c>
      <c r="D88" s="68">
        <v>2.18978102189781</v>
      </c>
      <c r="E88" s="68">
        <v>2.18978102189781</v>
      </c>
      <c r="F88" s="69">
        <v>96.35036496350365</v>
      </c>
      <c r="G88" s="65"/>
    </row>
    <row r="89" spans="1:7" ht="15">
      <c r="A89" s="260"/>
      <c r="B89" s="76" t="s">
        <v>116</v>
      </c>
      <c r="C89" s="50">
        <v>2</v>
      </c>
      <c r="D89" s="68">
        <v>1.4598540145985401</v>
      </c>
      <c r="E89" s="68">
        <v>1.4598540145985401</v>
      </c>
      <c r="F89" s="69">
        <v>97.8102189781022</v>
      </c>
      <c r="G89" s="65"/>
    </row>
    <row r="90" spans="1:7" ht="15">
      <c r="A90" s="260"/>
      <c r="B90" s="76" t="s">
        <v>117</v>
      </c>
      <c r="C90" s="50">
        <v>3</v>
      </c>
      <c r="D90" s="68">
        <v>2.18978102189781</v>
      </c>
      <c r="E90" s="68">
        <v>2.18978102189781</v>
      </c>
      <c r="F90" s="69">
        <v>100</v>
      </c>
      <c r="G90" s="65"/>
    </row>
    <row r="91" spans="1:7" ht="15.75" thickBot="1">
      <c r="A91" s="266"/>
      <c r="B91" s="70" t="s">
        <v>87</v>
      </c>
      <c r="C91" s="62">
        <v>137</v>
      </c>
      <c r="D91" s="71">
        <v>100</v>
      </c>
      <c r="E91" s="71">
        <v>100</v>
      </c>
      <c r="F91" s="72"/>
      <c r="G91" s="65"/>
    </row>
    <row r="92" ht="15.75" thickTop="1">
      <c r="G92" s="65"/>
    </row>
    <row r="93" spans="1:7" ht="15">
      <c r="A93" s="65"/>
      <c r="B93" s="65"/>
      <c r="C93" s="65"/>
      <c r="D93" s="65"/>
      <c r="E93" s="65"/>
      <c r="F93" s="65"/>
      <c r="G93" s="65"/>
    </row>
    <row r="94" ht="15">
      <c r="G94" s="65"/>
    </row>
    <row r="95" ht="15">
      <c r="G95" s="65"/>
    </row>
    <row r="96" ht="15">
      <c r="G96" s="65"/>
    </row>
    <row r="97" ht="15">
      <c r="G97" s="65"/>
    </row>
    <row r="98" ht="15">
      <c r="G98" s="65"/>
    </row>
    <row r="99" ht="15">
      <c r="G99" s="65"/>
    </row>
    <row r="100" ht="15">
      <c r="G100" s="65"/>
    </row>
    <row r="101" ht="15">
      <c r="G101" s="65"/>
    </row>
    <row r="102" spans="1:7" ht="15">
      <c r="A102" s="65"/>
      <c r="B102" s="65"/>
      <c r="C102" s="65"/>
      <c r="D102" s="65"/>
      <c r="E102" s="65"/>
      <c r="F102" s="65"/>
      <c r="G102" s="65"/>
    </row>
    <row r="103" ht="15">
      <c r="G103" s="65"/>
    </row>
    <row r="104" ht="15">
      <c r="G104" s="65"/>
    </row>
    <row r="105" ht="15">
      <c r="G105" s="65"/>
    </row>
    <row r="106" ht="15">
      <c r="G106" s="65"/>
    </row>
    <row r="107" ht="15">
      <c r="G107" s="65"/>
    </row>
    <row r="108" ht="15">
      <c r="G108" s="65"/>
    </row>
    <row r="109" ht="15">
      <c r="G109" s="65"/>
    </row>
    <row r="110" ht="15">
      <c r="G110" s="65"/>
    </row>
    <row r="111" ht="15">
      <c r="G111" s="65"/>
    </row>
    <row r="112" ht="15">
      <c r="G112" s="65"/>
    </row>
    <row r="113" ht="15">
      <c r="G113" s="65"/>
    </row>
    <row r="114" ht="15">
      <c r="G114" s="65"/>
    </row>
    <row r="115" ht="15">
      <c r="G115" s="65"/>
    </row>
    <row r="116" ht="15">
      <c r="G116" s="65"/>
    </row>
    <row r="117" ht="15">
      <c r="G117" s="65"/>
    </row>
    <row r="118" ht="15">
      <c r="G118" s="65"/>
    </row>
    <row r="119" ht="15">
      <c r="G119" s="65"/>
    </row>
    <row r="120" ht="15">
      <c r="G120" s="65"/>
    </row>
    <row r="121" ht="15">
      <c r="G121" s="65"/>
    </row>
    <row r="122" ht="15">
      <c r="G122" s="65"/>
    </row>
    <row r="123" ht="15">
      <c r="G123" s="65"/>
    </row>
  </sheetData>
  <mergeCells count="47">
    <mergeCell ref="A71:F71"/>
    <mergeCell ref="A72:B72"/>
    <mergeCell ref="A73:A91"/>
    <mergeCell ref="A62:F62"/>
    <mergeCell ref="A63:B63"/>
    <mergeCell ref="A64:A69"/>
    <mergeCell ref="H62:M62"/>
    <mergeCell ref="H63:I63"/>
    <mergeCell ref="H64:H69"/>
    <mergeCell ref="A53:F53"/>
    <mergeCell ref="A54:B54"/>
    <mergeCell ref="A55:A60"/>
    <mergeCell ref="H53:M53"/>
    <mergeCell ref="H54:I54"/>
    <mergeCell ref="H55:H60"/>
    <mergeCell ref="A34:F34"/>
    <mergeCell ref="A35:B35"/>
    <mergeCell ref="A36:A41"/>
    <mergeCell ref="H34:M34"/>
    <mergeCell ref="H35:I35"/>
    <mergeCell ref="H36:H40"/>
    <mergeCell ref="A26:F26"/>
    <mergeCell ref="A27:B27"/>
    <mergeCell ref="A28:A32"/>
    <mergeCell ref="H26:M26"/>
    <mergeCell ref="H27:I27"/>
    <mergeCell ref="H28:H32"/>
    <mergeCell ref="A15:B15"/>
    <mergeCell ref="A16:M16"/>
    <mergeCell ref="A18:F18"/>
    <mergeCell ref="A19:B19"/>
    <mergeCell ref="A20:A24"/>
    <mergeCell ref="H18:M18"/>
    <mergeCell ref="H19:I19"/>
    <mergeCell ref="H20:H24"/>
    <mergeCell ref="A14:B14"/>
    <mergeCell ref="A2:M2"/>
    <mergeCell ref="A3:B3"/>
    <mergeCell ref="A4:A5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98" right="0.22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2:M102"/>
  <sheetViews>
    <sheetView workbookViewId="0" topLeftCell="A46">
      <selection activeCell="O61" sqref="O61"/>
    </sheetView>
  </sheetViews>
  <sheetFormatPr defaultColWidth="9.140625" defaultRowHeight="15"/>
  <cols>
    <col min="2" max="13" width="8.140625" style="0" customWidth="1"/>
  </cols>
  <sheetData>
    <row r="2" spans="1:13" ht="15.75" thickBot="1">
      <c r="A2" s="271" t="s">
        <v>64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6.5" thickBot="1" thickTop="1">
      <c r="A3" s="272" t="s">
        <v>65</v>
      </c>
      <c r="B3" s="273"/>
      <c r="C3" s="78" t="s">
        <v>30</v>
      </c>
      <c r="D3" s="79" t="s">
        <v>31</v>
      </c>
      <c r="E3" s="79" t="s">
        <v>32</v>
      </c>
      <c r="F3" s="79" t="s">
        <v>33</v>
      </c>
      <c r="G3" s="79" t="s">
        <v>34</v>
      </c>
      <c r="H3" s="79" t="s">
        <v>35</v>
      </c>
      <c r="I3" s="79" t="s">
        <v>36</v>
      </c>
      <c r="J3" s="79" t="s">
        <v>37</v>
      </c>
      <c r="K3" s="79" t="s">
        <v>38</v>
      </c>
      <c r="L3" s="79" t="s">
        <v>39</v>
      </c>
      <c r="M3" s="80" t="s">
        <v>1</v>
      </c>
    </row>
    <row r="4" spans="1:13" ht="15.75" thickTop="1">
      <c r="A4" s="274" t="s">
        <v>8</v>
      </c>
      <c r="B4" s="81" t="s">
        <v>66</v>
      </c>
      <c r="C4" s="82">
        <v>137</v>
      </c>
      <c r="D4" s="83">
        <v>137</v>
      </c>
      <c r="E4" s="83">
        <v>137</v>
      </c>
      <c r="F4" s="83">
        <v>137</v>
      </c>
      <c r="G4" s="83">
        <v>137</v>
      </c>
      <c r="H4" s="83">
        <v>137</v>
      </c>
      <c r="I4" s="83">
        <v>137</v>
      </c>
      <c r="J4" s="83">
        <v>137</v>
      </c>
      <c r="K4" s="83">
        <v>137</v>
      </c>
      <c r="L4" s="83">
        <v>137</v>
      </c>
      <c r="M4" s="84">
        <v>137</v>
      </c>
    </row>
    <row r="5" spans="1:13" ht="15">
      <c r="A5" s="269"/>
      <c r="B5" s="85" t="s">
        <v>67</v>
      </c>
      <c r="C5" s="86">
        <v>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88">
        <v>0</v>
      </c>
    </row>
    <row r="6" spans="1:13" ht="15">
      <c r="A6" s="269" t="s">
        <v>68</v>
      </c>
      <c r="B6" s="270"/>
      <c r="C6" s="89">
        <v>3.6715328467153285</v>
      </c>
      <c r="D6" s="90">
        <v>3.510948905109489</v>
      </c>
      <c r="E6" s="90">
        <v>3.45985401459854</v>
      </c>
      <c r="F6" s="90">
        <v>3.4671532846715327</v>
      </c>
      <c r="G6" s="90">
        <v>4.189781021897811</v>
      </c>
      <c r="H6" s="90">
        <v>3.934306569343066</v>
      </c>
      <c r="I6" s="90">
        <v>3.437956204379562</v>
      </c>
      <c r="J6" s="90">
        <v>3.9416058394160585</v>
      </c>
      <c r="K6" s="90">
        <v>3.4306569343065694</v>
      </c>
      <c r="L6" s="90">
        <v>3.423357664233577</v>
      </c>
      <c r="M6" s="91">
        <v>36.46715328467153</v>
      </c>
    </row>
    <row r="7" spans="1:13" ht="15">
      <c r="A7" s="269" t="s">
        <v>69</v>
      </c>
      <c r="B7" s="270"/>
      <c r="C7" s="92">
        <v>0.0639590232938361</v>
      </c>
      <c r="D7" s="93">
        <v>0.09614554651328096</v>
      </c>
      <c r="E7" s="93">
        <v>0.09325387821927503</v>
      </c>
      <c r="F7" s="93">
        <v>0.09666569527740457</v>
      </c>
      <c r="G7" s="93">
        <v>0.052352193041809325</v>
      </c>
      <c r="H7" s="93">
        <v>0.05787527078878734</v>
      </c>
      <c r="I7" s="93">
        <v>0.08148821973660259</v>
      </c>
      <c r="J7" s="93">
        <v>0.05930615648698653</v>
      </c>
      <c r="K7" s="93">
        <v>0.09079323423222813</v>
      </c>
      <c r="L7" s="93">
        <v>0.08712934604956919</v>
      </c>
      <c r="M7" s="94">
        <v>0.47127116486138865</v>
      </c>
    </row>
    <row r="8" spans="1:13" ht="15">
      <c r="A8" s="269" t="s">
        <v>70</v>
      </c>
      <c r="B8" s="270"/>
      <c r="C8" s="89">
        <v>4</v>
      </c>
      <c r="D8" s="90">
        <v>4</v>
      </c>
      <c r="E8" s="90">
        <v>4</v>
      </c>
      <c r="F8" s="90">
        <v>4</v>
      </c>
      <c r="G8" s="90">
        <v>4</v>
      </c>
      <c r="H8" s="90">
        <v>4</v>
      </c>
      <c r="I8" s="90">
        <v>4</v>
      </c>
      <c r="J8" s="90">
        <v>4</v>
      </c>
      <c r="K8" s="90">
        <v>4</v>
      </c>
      <c r="L8" s="90">
        <v>4</v>
      </c>
      <c r="M8" s="91">
        <v>37</v>
      </c>
    </row>
    <row r="9" spans="1:13" ht="15">
      <c r="A9" s="269" t="s">
        <v>71</v>
      </c>
      <c r="B9" s="270"/>
      <c r="C9" s="86">
        <v>4</v>
      </c>
      <c r="D9" s="87">
        <v>4</v>
      </c>
      <c r="E9" s="87">
        <v>4</v>
      </c>
      <c r="F9" s="87">
        <v>4</v>
      </c>
      <c r="G9" s="87">
        <v>4</v>
      </c>
      <c r="H9" s="87">
        <v>4</v>
      </c>
      <c r="I9" s="87">
        <v>4</v>
      </c>
      <c r="J9" s="87">
        <v>4</v>
      </c>
      <c r="K9" s="87">
        <v>4</v>
      </c>
      <c r="L9" s="87">
        <v>4</v>
      </c>
      <c r="M9" s="95" t="s">
        <v>118</v>
      </c>
    </row>
    <row r="10" spans="1:13" ht="15">
      <c r="A10" s="269" t="s">
        <v>72</v>
      </c>
      <c r="B10" s="270"/>
      <c r="C10" s="92">
        <v>0.7486211742370779</v>
      </c>
      <c r="D10" s="96">
        <v>1.1253547696900892</v>
      </c>
      <c r="E10" s="96">
        <v>1.0915086600674073</v>
      </c>
      <c r="F10" s="96">
        <v>1.1314429548830878</v>
      </c>
      <c r="G10" s="93">
        <v>0.6127667092224421</v>
      </c>
      <c r="H10" s="93">
        <v>0.6774126768343933</v>
      </c>
      <c r="I10" s="93">
        <v>0.9537951582757135</v>
      </c>
      <c r="J10" s="93">
        <v>0.6941607645383554</v>
      </c>
      <c r="K10" s="96">
        <v>1.0627075606119065</v>
      </c>
      <c r="L10" s="96">
        <v>1.0198228489274517</v>
      </c>
      <c r="M10" s="97">
        <v>5.516087561277829</v>
      </c>
    </row>
    <row r="11" spans="1:13" ht="15">
      <c r="A11" s="269" t="s">
        <v>73</v>
      </c>
      <c r="B11" s="270"/>
      <c r="C11" s="92">
        <v>0.5604336625161013</v>
      </c>
      <c r="D11" s="96">
        <v>1.2664233576642336</v>
      </c>
      <c r="E11" s="96">
        <v>1.1913911550021468</v>
      </c>
      <c r="F11" s="96">
        <v>1.2801631601545729</v>
      </c>
      <c r="G11" s="93">
        <v>0.375483039931301</v>
      </c>
      <c r="H11" s="93">
        <v>0.4588879347359382</v>
      </c>
      <c r="I11" s="93">
        <v>0.9097252039501933</v>
      </c>
      <c r="J11" s="93">
        <v>0.48185916702447407</v>
      </c>
      <c r="K11" s="96">
        <v>1.129347359381709</v>
      </c>
      <c r="L11" s="96">
        <v>1.0400386431945041</v>
      </c>
      <c r="M11" s="97">
        <v>30.42722198368399</v>
      </c>
    </row>
    <row r="12" spans="1:13" ht="15">
      <c r="A12" s="269" t="s">
        <v>74</v>
      </c>
      <c r="B12" s="270"/>
      <c r="C12" s="86">
        <v>3</v>
      </c>
      <c r="D12" s="87">
        <v>4</v>
      </c>
      <c r="E12" s="87">
        <v>4</v>
      </c>
      <c r="F12" s="87">
        <v>4</v>
      </c>
      <c r="G12" s="87">
        <v>3</v>
      </c>
      <c r="H12" s="87">
        <v>3</v>
      </c>
      <c r="I12" s="87">
        <v>4</v>
      </c>
      <c r="J12" s="87">
        <v>4</v>
      </c>
      <c r="K12" s="87">
        <v>4</v>
      </c>
      <c r="L12" s="87">
        <v>4</v>
      </c>
      <c r="M12" s="88">
        <v>25</v>
      </c>
    </row>
    <row r="13" spans="1:13" ht="15">
      <c r="A13" s="269" t="s">
        <v>75</v>
      </c>
      <c r="B13" s="270"/>
      <c r="C13" s="86">
        <v>2</v>
      </c>
      <c r="D13" s="87">
        <v>1</v>
      </c>
      <c r="E13" s="87">
        <v>1</v>
      </c>
      <c r="F13" s="87">
        <v>1</v>
      </c>
      <c r="G13" s="87">
        <v>2</v>
      </c>
      <c r="H13" s="87">
        <v>2</v>
      </c>
      <c r="I13" s="87">
        <v>1</v>
      </c>
      <c r="J13" s="87">
        <v>1</v>
      </c>
      <c r="K13" s="87">
        <v>1</v>
      </c>
      <c r="L13" s="87">
        <v>1</v>
      </c>
      <c r="M13" s="88">
        <v>25</v>
      </c>
    </row>
    <row r="14" spans="1:13" ht="15">
      <c r="A14" s="269" t="s">
        <v>76</v>
      </c>
      <c r="B14" s="270"/>
      <c r="C14" s="86">
        <v>5</v>
      </c>
      <c r="D14" s="87">
        <v>5</v>
      </c>
      <c r="E14" s="87">
        <v>5</v>
      </c>
      <c r="F14" s="87">
        <v>5</v>
      </c>
      <c r="G14" s="87">
        <v>5</v>
      </c>
      <c r="H14" s="87">
        <v>5</v>
      </c>
      <c r="I14" s="87">
        <v>5</v>
      </c>
      <c r="J14" s="87">
        <v>5</v>
      </c>
      <c r="K14" s="87">
        <v>5</v>
      </c>
      <c r="L14" s="87">
        <v>5</v>
      </c>
      <c r="M14" s="88">
        <v>50</v>
      </c>
    </row>
    <row r="15" spans="1:13" ht="15.75" thickBot="1">
      <c r="A15" s="275" t="s">
        <v>77</v>
      </c>
      <c r="B15" s="276"/>
      <c r="C15" s="98">
        <v>503</v>
      </c>
      <c r="D15" s="99">
        <v>481</v>
      </c>
      <c r="E15" s="99">
        <v>474</v>
      </c>
      <c r="F15" s="99">
        <v>475</v>
      </c>
      <c r="G15" s="99">
        <v>574</v>
      </c>
      <c r="H15" s="99">
        <v>539</v>
      </c>
      <c r="I15" s="99">
        <v>471</v>
      </c>
      <c r="J15" s="99">
        <v>540</v>
      </c>
      <c r="K15" s="99">
        <v>470</v>
      </c>
      <c r="L15" s="99">
        <v>469</v>
      </c>
      <c r="M15" s="100">
        <v>4996</v>
      </c>
    </row>
    <row r="16" spans="1:13" ht="15.75" thickTop="1">
      <c r="A16" s="277" t="s">
        <v>113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</row>
    <row r="17" spans="1:13" ht="15.75" thickBot="1">
      <c r="A17" s="271" t="s">
        <v>30</v>
      </c>
      <c r="B17" s="271"/>
      <c r="C17" s="271"/>
      <c r="D17" s="271"/>
      <c r="E17" s="271"/>
      <c r="F17" s="271"/>
      <c r="G17" s="101"/>
      <c r="H17" s="271" t="s">
        <v>31</v>
      </c>
      <c r="I17" s="271"/>
      <c r="J17" s="271"/>
      <c r="K17" s="271"/>
      <c r="L17" s="271"/>
      <c r="M17" s="271"/>
    </row>
    <row r="18" spans="1:13" ht="38.25" thickBot="1" thickTop="1">
      <c r="A18" s="272" t="s">
        <v>65</v>
      </c>
      <c r="B18" s="273"/>
      <c r="C18" s="78" t="s">
        <v>78</v>
      </c>
      <c r="D18" s="79" t="s">
        <v>79</v>
      </c>
      <c r="E18" s="79" t="s">
        <v>80</v>
      </c>
      <c r="F18" s="80" t="s">
        <v>81</v>
      </c>
      <c r="G18" s="101"/>
      <c r="H18" s="272" t="s">
        <v>65</v>
      </c>
      <c r="I18" s="273"/>
      <c r="J18" s="78" t="s">
        <v>78</v>
      </c>
      <c r="K18" s="79" t="s">
        <v>79</v>
      </c>
      <c r="L18" s="79" t="s">
        <v>80</v>
      </c>
      <c r="M18" s="80" t="s">
        <v>81</v>
      </c>
    </row>
    <row r="19" spans="1:13" ht="36.75" thickTop="1">
      <c r="A19" s="274" t="s">
        <v>66</v>
      </c>
      <c r="B19" s="81" t="s">
        <v>83</v>
      </c>
      <c r="C19" s="82">
        <v>10</v>
      </c>
      <c r="D19" s="102">
        <v>7.2992700729927</v>
      </c>
      <c r="E19" s="102">
        <v>7.2992700729927</v>
      </c>
      <c r="F19" s="103">
        <v>7.2992700729927</v>
      </c>
      <c r="G19" s="101"/>
      <c r="H19" s="274" t="s">
        <v>66</v>
      </c>
      <c r="I19" s="81" t="s">
        <v>82</v>
      </c>
      <c r="J19" s="82">
        <v>7</v>
      </c>
      <c r="K19" s="102">
        <v>5.109489051094891</v>
      </c>
      <c r="L19" s="102">
        <v>5.109489051094891</v>
      </c>
      <c r="M19" s="103">
        <v>5.109489051094891</v>
      </c>
    </row>
    <row r="20" spans="1:13" ht="24">
      <c r="A20" s="269"/>
      <c r="B20" s="85" t="s">
        <v>84</v>
      </c>
      <c r="C20" s="86">
        <v>38</v>
      </c>
      <c r="D20" s="104">
        <v>27.73722627737226</v>
      </c>
      <c r="E20" s="104">
        <v>27.73722627737226</v>
      </c>
      <c r="F20" s="105">
        <v>35.03649635036496</v>
      </c>
      <c r="G20" s="101"/>
      <c r="H20" s="269"/>
      <c r="I20" s="85" t="s">
        <v>83</v>
      </c>
      <c r="J20" s="86">
        <v>24</v>
      </c>
      <c r="K20" s="104">
        <v>17.51824817518248</v>
      </c>
      <c r="L20" s="104">
        <v>17.51824817518248</v>
      </c>
      <c r="M20" s="105">
        <v>22.62773722627737</v>
      </c>
    </row>
    <row r="21" spans="1:13" ht="15">
      <c r="A21" s="269"/>
      <c r="B21" s="85" t="s">
        <v>85</v>
      </c>
      <c r="C21" s="86">
        <v>76</v>
      </c>
      <c r="D21" s="104">
        <v>55.47445255474452</v>
      </c>
      <c r="E21" s="104">
        <v>55.47445255474452</v>
      </c>
      <c r="F21" s="105">
        <v>90.51094890510949</v>
      </c>
      <c r="G21" s="101"/>
      <c r="H21" s="269"/>
      <c r="I21" s="85" t="s">
        <v>84</v>
      </c>
      <c r="J21" s="86">
        <v>22</v>
      </c>
      <c r="K21" s="104">
        <v>16.05839416058394</v>
      </c>
      <c r="L21" s="104">
        <v>16.05839416058394</v>
      </c>
      <c r="M21" s="105">
        <v>38.68613138686132</v>
      </c>
    </row>
    <row r="22" spans="1:13" ht="24">
      <c r="A22" s="269"/>
      <c r="B22" s="85" t="s">
        <v>86</v>
      </c>
      <c r="C22" s="86">
        <v>13</v>
      </c>
      <c r="D22" s="104">
        <v>9.48905109489051</v>
      </c>
      <c r="E22" s="104">
        <v>9.48905109489051</v>
      </c>
      <c r="F22" s="105">
        <v>100</v>
      </c>
      <c r="G22" s="101"/>
      <c r="H22" s="269"/>
      <c r="I22" s="85" t="s">
        <v>85</v>
      </c>
      <c r="J22" s="86">
        <v>60</v>
      </c>
      <c r="K22" s="104">
        <v>43.79562043795621</v>
      </c>
      <c r="L22" s="104">
        <v>43.79562043795621</v>
      </c>
      <c r="M22" s="105">
        <v>82.48175182481752</v>
      </c>
    </row>
    <row r="23" spans="1:13" ht="24.75" thickBot="1">
      <c r="A23" s="275"/>
      <c r="B23" s="106" t="s">
        <v>87</v>
      </c>
      <c r="C23" s="98">
        <v>137</v>
      </c>
      <c r="D23" s="107">
        <v>100</v>
      </c>
      <c r="E23" s="107">
        <v>100</v>
      </c>
      <c r="F23" s="108"/>
      <c r="G23" s="101"/>
      <c r="H23" s="269"/>
      <c r="I23" s="85" t="s">
        <v>86</v>
      </c>
      <c r="J23" s="86">
        <v>24</v>
      </c>
      <c r="K23" s="104">
        <v>17.51824817518248</v>
      </c>
      <c r="L23" s="104">
        <v>17.51824817518248</v>
      </c>
      <c r="M23" s="105">
        <v>100</v>
      </c>
    </row>
    <row r="24" spans="1:13" ht="16.5" thickBot="1" thickTop="1">
      <c r="A24" s="101"/>
      <c r="B24" s="101"/>
      <c r="C24" s="101"/>
      <c r="D24" s="101"/>
      <c r="E24" s="101"/>
      <c r="F24" s="101"/>
      <c r="G24" s="101"/>
      <c r="H24" s="275"/>
      <c r="I24" s="106" t="s">
        <v>87</v>
      </c>
      <c r="J24" s="98">
        <v>137</v>
      </c>
      <c r="K24" s="107">
        <v>100</v>
      </c>
      <c r="L24" s="107">
        <v>100</v>
      </c>
      <c r="M24" s="108"/>
    </row>
    <row r="25" spans="1:7" ht="16.5" thickBot="1" thickTop="1">
      <c r="A25" s="271" t="s">
        <v>32</v>
      </c>
      <c r="B25" s="271"/>
      <c r="C25" s="271"/>
      <c r="D25" s="271"/>
      <c r="E25" s="271"/>
      <c r="F25" s="271"/>
      <c r="G25" s="101"/>
    </row>
    <row r="26" spans="1:13" ht="38.25" thickBot="1" thickTop="1">
      <c r="A26" s="272" t="s">
        <v>65</v>
      </c>
      <c r="B26" s="273"/>
      <c r="C26" s="78" t="s">
        <v>78</v>
      </c>
      <c r="D26" s="79" t="s">
        <v>79</v>
      </c>
      <c r="E26" s="79" t="s">
        <v>80</v>
      </c>
      <c r="F26" s="80" t="s">
        <v>81</v>
      </c>
      <c r="G26" s="101"/>
      <c r="H26" s="271" t="s">
        <v>33</v>
      </c>
      <c r="I26" s="271"/>
      <c r="J26" s="271"/>
      <c r="K26" s="271"/>
      <c r="L26" s="271"/>
      <c r="M26" s="271"/>
    </row>
    <row r="27" spans="1:13" ht="38.25" thickBot="1" thickTop="1">
      <c r="A27" s="274" t="s">
        <v>66</v>
      </c>
      <c r="B27" s="81" t="s">
        <v>82</v>
      </c>
      <c r="C27" s="82">
        <v>6</v>
      </c>
      <c r="D27" s="102">
        <v>4.37956204379562</v>
      </c>
      <c r="E27" s="102">
        <v>4.37956204379562</v>
      </c>
      <c r="F27" s="103">
        <v>4.37956204379562</v>
      </c>
      <c r="G27" s="101"/>
      <c r="H27" s="272" t="s">
        <v>65</v>
      </c>
      <c r="I27" s="273"/>
      <c r="J27" s="78" t="s">
        <v>78</v>
      </c>
      <c r="K27" s="79" t="s">
        <v>79</v>
      </c>
      <c r="L27" s="79" t="s">
        <v>80</v>
      </c>
      <c r="M27" s="80" t="s">
        <v>81</v>
      </c>
    </row>
    <row r="28" spans="1:13" ht="36.75" thickTop="1">
      <c r="A28" s="269"/>
      <c r="B28" s="85" t="s">
        <v>83</v>
      </c>
      <c r="C28" s="86">
        <v>28</v>
      </c>
      <c r="D28" s="104">
        <v>20.437956204379564</v>
      </c>
      <c r="E28" s="104">
        <v>20.437956204379564</v>
      </c>
      <c r="F28" s="105">
        <v>24.817518248175183</v>
      </c>
      <c r="G28" s="101"/>
      <c r="H28" s="274" t="s">
        <v>66</v>
      </c>
      <c r="I28" s="81" t="s">
        <v>82</v>
      </c>
      <c r="J28" s="82">
        <v>7</v>
      </c>
      <c r="K28" s="102">
        <v>5.109489051094891</v>
      </c>
      <c r="L28" s="102">
        <v>5.109489051094891</v>
      </c>
      <c r="M28" s="103">
        <v>5.109489051094891</v>
      </c>
    </row>
    <row r="29" spans="1:13" ht="24">
      <c r="A29" s="269"/>
      <c r="B29" s="85" t="s">
        <v>84</v>
      </c>
      <c r="C29" s="86">
        <v>18</v>
      </c>
      <c r="D29" s="104">
        <v>13.138686131386862</v>
      </c>
      <c r="E29" s="104">
        <v>13.138686131386862</v>
      </c>
      <c r="F29" s="105">
        <v>37.95620437956204</v>
      </c>
      <c r="G29" s="101"/>
      <c r="H29" s="269"/>
      <c r="I29" s="85" t="s">
        <v>83</v>
      </c>
      <c r="J29" s="86">
        <v>29</v>
      </c>
      <c r="K29" s="104">
        <v>21.16788321167883</v>
      </c>
      <c r="L29" s="104">
        <v>21.16788321167883</v>
      </c>
      <c r="M29" s="105">
        <v>26.277372262773724</v>
      </c>
    </row>
    <row r="30" spans="1:13" ht="15">
      <c r="A30" s="269"/>
      <c r="B30" s="85" t="s">
        <v>85</v>
      </c>
      <c r="C30" s="86">
        <v>67</v>
      </c>
      <c r="D30" s="104">
        <v>48.9051094890511</v>
      </c>
      <c r="E30" s="104">
        <v>48.9051094890511</v>
      </c>
      <c r="F30" s="105">
        <v>86.86131386861314</v>
      </c>
      <c r="G30" s="101"/>
      <c r="H30" s="269"/>
      <c r="I30" s="85" t="s">
        <v>84</v>
      </c>
      <c r="J30" s="86">
        <v>14</v>
      </c>
      <c r="K30" s="104">
        <v>10.218978102189782</v>
      </c>
      <c r="L30" s="104">
        <v>10.218978102189782</v>
      </c>
      <c r="M30" s="105">
        <v>36.496350364963504</v>
      </c>
    </row>
    <row r="31" spans="1:13" ht="24">
      <c r="A31" s="269"/>
      <c r="B31" s="85" t="s">
        <v>86</v>
      </c>
      <c r="C31" s="86">
        <v>18</v>
      </c>
      <c r="D31" s="104">
        <v>13.138686131386862</v>
      </c>
      <c r="E31" s="104">
        <v>13.138686131386862</v>
      </c>
      <c r="F31" s="105">
        <v>100</v>
      </c>
      <c r="G31" s="101"/>
      <c r="H31" s="269"/>
      <c r="I31" s="85" t="s">
        <v>85</v>
      </c>
      <c r="J31" s="86">
        <v>67</v>
      </c>
      <c r="K31" s="104">
        <v>48.9051094890511</v>
      </c>
      <c r="L31" s="104">
        <v>48.9051094890511</v>
      </c>
      <c r="M31" s="105">
        <v>85.40145985401459</v>
      </c>
    </row>
    <row r="32" spans="1:13" ht="24.75" thickBot="1">
      <c r="A32" s="275"/>
      <c r="B32" s="106" t="s">
        <v>87</v>
      </c>
      <c r="C32" s="98">
        <v>137</v>
      </c>
      <c r="D32" s="107">
        <v>100</v>
      </c>
      <c r="E32" s="107">
        <v>100</v>
      </c>
      <c r="F32" s="108"/>
      <c r="G32" s="101"/>
      <c r="H32" s="269"/>
      <c r="I32" s="85" t="s">
        <v>86</v>
      </c>
      <c r="J32" s="86">
        <v>20</v>
      </c>
      <c r="K32" s="104">
        <v>14.5985401459854</v>
      </c>
      <c r="L32" s="104">
        <v>14.5985401459854</v>
      </c>
      <c r="M32" s="105">
        <v>100</v>
      </c>
    </row>
    <row r="33" spans="1:13" ht="16.5" thickBot="1" thickTop="1">
      <c r="A33" s="101"/>
      <c r="B33" s="101"/>
      <c r="C33" s="101"/>
      <c r="D33" s="101"/>
      <c r="E33" s="101"/>
      <c r="F33" s="101"/>
      <c r="G33" s="101"/>
      <c r="H33" s="275"/>
      <c r="I33" s="106" t="s">
        <v>87</v>
      </c>
      <c r="J33" s="98">
        <v>137</v>
      </c>
      <c r="K33" s="107">
        <v>100</v>
      </c>
      <c r="L33" s="107">
        <v>100</v>
      </c>
      <c r="M33" s="108"/>
    </row>
    <row r="34" spans="1:7" ht="16.5" thickBot="1" thickTop="1">
      <c r="A34" s="271" t="s">
        <v>34</v>
      </c>
      <c r="B34" s="271"/>
      <c r="C34" s="271"/>
      <c r="D34" s="271"/>
      <c r="E34" s="271"/>
      <c r="F34" s="271"/>
      <c r="G34" s="101"/>
    </row>
    <row r="35" spans="1:13" ht="38.25" thickBot="1" thickTop="1">
      <c r="A35" s="272" t="s">
        <v>65</v>
      </c>
      <c r="B35" s="273"/>
      <c r="C35" s="78" t="s">
        <v>78</v>
      </c>
      <c r="D35" s="79" t="s">
        <v>79</v>
      </c>
      <c r="E35" s="79" t="s">
        <v>80</v>
      </c>
      <c r="F35" s="80" t="s">
        <v>81</v>
      </c>
      <c r="G35" s="101"/>
      <c r="H35" s="271" t="s">
        <v>35</v>
      </c>
      <c r="I35" s="271"/>
      <c r="J35" s="271"/>
      <c r="K35" s="271"/>
      <c r="L35" s="271"/>
      <c r="M35" s="271"/>
    </row>
    <row r="36" spans="1:13" ht="38.25" thickBot="1" thickTop="1">
      <c r="A36" s="274" t="s">
        <v>66</v>
      </c>
      <c r="B36" s="81" t="s">
        <v>83</v>
      </c>
      <c r="C36" s="82">
        <v>1</v>
      </c>
      <c r="D36" s="109">
        <v>0.7299270072992701</v>
      </c>
      <c r="E36" s="109">
        <v>0.7299270072992701</v>
      </c>
      <c r="F36" s="110">
        <v>0.7299270072992701</v>
      </c>
      <c r="G36" s="101"/>
      <c r="H36" s="272" t="s">
        <v>65</v>
      </c>
      <c r="I36" s="273"/>
      <c r="J36" s="78" t="s">
        <v>78</v>
      </c>
      <c r="K36" s="79" t="s">
        <v>79</v>
      </c>
      <c r="L36" s="79" t="s">
        <v>80</v>
      </c>
      <c r="M36" s="80" t="s">
        <v>81</v>
      </c>
    </row>
    <row r="37" spans="1:13" ht="24.75" thickTop="1">
      <c r="A37" s="269"/>
      <c r="B37" s="85" t="s">
        <v>84</v>
      </c>
      <c r="C37" s="86">
        <v>12</v>
      </c>
      <c r="D37" s="104">
        <v>8.75912408759124</v>
      </c>
      <c r="E37" s="104">
        <v>8.75912408759124</v>
      </c>
      <c r="F37" s="105">
        <v>9.48905109489051</v>
      </c>
      <c r="G37" s="101"/>
      <c r="H37" s="274" t="s">
        <v>66</v>
      </c>
      <c r="I37" s="81" t="s">
        <v>83</v>
      </c>
      <c r="J37" s="82">
        <v>5</v>
      </c>
      <c r="K37" s="102">
        <v>3.64963503649635</v>
      </c>
      <c r="L37" s="102">
        <v>3.64963503649635</v>
      </c>
      <c r="M37" s="103">
        <v>3.64963503649635</v>
      </c>
    </row>
    <row r="38" spans="1:13" ht="15">
      <c r="A38" s="269"/>
      <c r="B38" s="85" t="s">
        <v>85</v>
      </c>
      <c r="C38" s="86">
        <v>84</v>
      </c>
      <c r="D38" s="104">
        <v>61.31386861313869</v>
      </c>
      <c r="E38" s="104">
        <v>61.31386861313869</v>
      </c>
      <c r="F38" s="105">
        <v>70.8029197080292</v>
      </c>
      <c r="G38" s="101"/>
      <c r="H38" s="269"/>
      <c r="I38" s="85" t="s">
        <v>84</v>
      </c>
      <c r="J38" s="86">
        <v>21</v>
      </c>
      <c r="K38" s="104">
        <v>15.328467153284672</v>
      </c>
      <c r="L38" s="104">
        <v>15.328467153284672</v>
      </c>
      <c r="M38" s="105">
        <v>18.97810218978102</v>
      </c>
    </row>
    <row r="39" spans="1:13" ht="24">
      <c r="A39" s="269"/>
      <c r="B39" s="85" t="s">
        <v>86</v>
      </c>
      <c r="C39" s="86">
        <v>40</v>
      </c>
      <c r="D39" s="104">
        <v>29.1970802919708</v>
      </c>
      <c r="E39" s="104">
        <v>29.1970802919708</v>
      </c>
      <c r="F39" s="105">
        <v>100</v>
      </c>
      <c r="G39" s="101"/>
      <c r="H39" s="269"/>
      <c r="I39" s="85" t="s">
        <v>85</v>
      </c>
      <c r="J39" s="86">
        <v>89</v>
      </c>
      <c r="K39" s="104">
        <v>64.96350364963503</v>
      </c>
      <c r="L39" s="104">
        <v>64.96350364963503</v>
      </c>
      <c r="M39" s="105">
        <v>83.94160583941606</v>
      </c>
    </row>
    <row r="40" spans="1:13" ht="24.75" thickBot="1">
      <c r="A40" s="275"/>
      <c r="B40" s="106" t="s">
        <v>87</v>
      </c>
      <c r="C40" s="98">
        <v>137</v>
      </c>
      <c r="D40" s="107">
        <v>100</v>
      </c>
      <c r="E40" s="107">
        <v>100</v>
      </c>
      <c r="F40" s="108"/>
      <c r="G40" s="101"/>
      <c r="H40" s="269"/>
      <c r="I40" s="85" t="s">
        <v>86</v>
      </c>
      <c r="J40" s="86">
        <v>22</v>
      </c>
      <c r="K40" s="104">
        <v>16.05839416058394</v>
      </c>
      <c r="L40" s="104">
        <v>16.05839416058394</v>
      </c>
      <c r="M40" s="105">
        <v>100</v>
      </c>
    </row>
    <row r="41" spans="7:13" ht="16.5" thickBot="1" thickTop="1">
      <c r="G41" s="101"/>
      <c r="H41" s="275"/>
      <c r="I41" s="106" t="s">
        <v>87</v>
      </c>
      <c r="J41" s="98">
        <v>137</v>
      </c>
      <c r="K41" s="107">
        <v>100</v>
      </c>
      <c r="L41" s="107">
        <v>100</v>
      </c>
      <c r="M41" s="108"/>
    </row>
    <row r="42" spans="1:7" ht="15.75" thickTop="1">
      <c r="A42" s="101"/>
      <c r="B42" s="101"/>
      <c r="C42" s="101"/>
      <c r="D42" s="101"/>
      <c r="E42" s="101"/>
      <c r="F42" s="101"/>
      <c r="G42" s="101"/>
    </row>
    <row r="43" ht="15">
      <c r="G43" s="101"/>
    </row>
    <row r="44" ht="15">
      <c r="G44" s="101"/>
    </row>
    <row r="45" ht="15">
      <c r="G45" s="101"/>
    </row>
    <row r="46" ht="15">
      <c r="G46" s="101"/>
    </row>
    <row r="47" spans="1:13" ht="15.75" thickBot="1">
      <c r="A47" s="271" t="s">
        <v>36</v>
      </c>
      <c r="B47" s="271"/>
      <c r="C47" s="271"/>
      <c r="D47" s="271"/>
      <c r="E47" s="271"/>
      <c r="F47" s="271"/>
      <c r="G47" s="101"/>
      <c r="H47" s="271" t="s">
        <v>37</v>
      </c>
      <c r="I47" s="271"/>
      <c r="J47" s="271"/>
      <c r="K47" s="271"/>
      <c r="L47" s="271"/>
      <c r="M47" s="271"/>
    </row>
    <row r="48" spans="1:13" ht="38.25" thickBot="1" thickTop="1">
      <c r="A48" s="272" t="s">
        <v>65</v>
      </c>
      <c r="B48" s="273"/>
      <c r="C48" s="78" t="s">
        <v>78</v>
      </c>
      <c r="D48" s="79" t="s">
        <v>79</v>
      </c>
      <c r="E48" s="79" t="s">
        <v>80</v>
      </c>
      <c r="F48" s="80" t="s">
        <v>81</v>
      </c>
      <c r="G48" s="101"/>
      <c r="H48" s="272" t="s">
        <v>65</v>
      </c>
      <c r="I48" s="273"/>
      <c r="J48" s="78" t="s">
        <v>78</v>
      </c>
      <c r="K48" s="79" t="s">
        <v>79</v>
      </c>
      <c r="L48" s="79" t="s">
        <v>80</v>
      </c>
      <c r="M48" s="80" t="s">
        <v>81</v>
      </c>
    </row>
    <row r="49" spans="1:13" ht="24.75" thickTop="1">
      <c r="A49" s="274" t="s">
        <v>66</v>
      </c>
      <c r="B49" s="81" t="s">
        <v>86</v>
      </c>
      <c r="C49" s="82">
        <v>3</v>
      </c>
      <c r="D49" s="102">
        <v>2.18978102189781</v>
      </c>
      <c r="E49" s="102">
        <v>2.18978102189781</v>
      </c>
      <c r="F49" s="103">
        <v>2.18978102189781</v>
      </c>
      <c r="G49" s="101"/>
      <c r="H49" s="274" t="s">
        <v>66</v>
      </c>
      <c r="I49" s="81" t="s">
        <v>86</v>
      </c>
      <c r="J49" s="82">
        <v>2</v>
      </c>
      <c r="K49" s="102">
        <v>1.4598540145985401</v>
      </c>
      <c r="L49" s="102">
        <v>1.4598540145985401</v>
      </c>
      <c r="M49" s="103">
        <v>1.4598540145985401</v>
      </c>
    </row>
    <row r="50" spans="1:13" ht="15">
      <c r="A50" s="269"/>
      <c r="B50" s="85" t="s">
        <v>85</v>
      </c>
      <c r="C50" s="86">
        <v>24</v>
      </c>
      <c r="D50" s="104">
        <v>17.51824817518248</v>
      </c>
      <c r="E50" s="104">
        <v>17.51824817518248</v>
      </c>
      <c r="F50" s="105">
        <v>19.708029197080293</v>
      </c>
      <c r="G50" s="101"/>
      <c r="H50" s="269"/>
      <c r="I50" s="85" t="s">
        <v>85</v>
      </c>
      <c r="J50" s="86">
        <v>5</v>
      </c>
      <c r="K50" s="104">
        <v>3.64963503649635</v>
      </c>
      <c r="L50" s="104">
        <v>3.64963503649635</v>
      </c>
      <c r="M50" s="105">
        <v>5.109489051094891</v>
      </c>
    </row>
    <row r="51" spans="1:13" ht="15">
      <c r="A51" s="269"/>
      <c r="B51" s="85" t="s">
        <v>84</v>
      </c>
      <c r="C51" s="86">
        <v>32</v>
      </c>
      <c r="D51" s="104">
        <v>23.357664233576642</v>
      </c>
      <c r="E51" s="104">
        <v>23.357664233576642</v>
      </c>
      <c r="F51" s="105">
        <v>43.06569343065693</v>
      </c>
      <c r="G51" s="101"/>
      <c r="H51" s="269"/>
      <c r="I51" s="85" t="s">
        <v>84</v>
      </c>
      <c r="J51" s="86">
        <v>10</v>
      </c>
      <c r="K51" s="104">
        <v>7.2992700729927</v>
      </c>
      <c r="L51" s="104">
        <v>7.2992700729927</v>
      </c>
      <c r="M51" s="105">
        <v>12.408759124087592</v>
      </c>
    </row>
    <row r="52" spans="1:13" ht="24">
      <c r="A52" s="269"/>
      <c r="B52" s="85" t="s">
        <v>83</v>
      </c>
      <c r="C52" s="86">
        <v>66</v>
      </c>
      <c r="D52" s="104">
        <v>48.175182481751825</v>
      </c>
      <c r="E52" s="104">
        <v>48.175182481751825</v>
      </c>
      <c r="F52" s="105">
        <v>91.24087591240875</v>
      </c>
      <c r="G52" s="101"/>
      <c r="H52" s="269"/>
      <c r="I52" s="85" t="s">
        <v>83</v>
      </c>
      <c r="J52" s="86">
        <v>102</v>
      </c>
      <c r="K52" s="104">
        <v>74.45255474452554</v>
      </c>
      <c r="L52" s="104">
        <v>74.45255474452554</v>
      </c>
      <c r="M52" s="105">
        <v>86.86131386861314</v>
      </c>
    </row>
    <row r="53" spans="1:13" ht="36">
      <c r="A53" s="269"/>
      <c r="B53" s="85" t="s">
        <v>82</v>
      </c>
      <c r="C53" s="86">
        <v>12</v>
      </c>
      <c r="D53" s="104">
        <v>8.75912408759124</v>
      </c>
      <c r="E53" s="104">
        <v>8.75912408759124</v>
      </c>
      <c r="F53" s="105">
        <v>100</v>
      </c>
      <c r="G53" s="101"/>
      <c r="H53" s="269"/>
      <c r="I53" s="85" t="s">
        <v>82</v>
      </c>
      <c r="J53" s="86">
        <v>18</v>
      </c>
      <c r="K53" s="104">
        <v>13.138686131386862</v>
      </c>
      <c r="L53" s="104">
        <v>13.138686131386862</v>
      </c>
      <c r="M53" s="105">
        <v>100</v>
      </c>
    </row>
    <row r="54" spans="1:13" ht="15.75" thickBot="1">
      <c r="A54" s="275"/>
      <c r="B54" s="106" t="s">
        <v>87</v>
      </c>
      <c r="C54" s="98">
        <v>137</v>
      </c>
      <c r="D54" s="107">
        <v>100</v>
      </c>
      <c r="E54" s="107">
        <v>100</v>
      </c>
      <c r="F54" s="108"/>
      <c r="G54" s="101"/>
      <c r="H54" s="275"/>
      <c r="I54" s="106" t="s">
        <v>87</v>
      </c>
      <c r="J54" s="98">
        <v>137</v>
      </c>
      <c r="K54" s="107">
        <v>100</v>
      </c>
      <c r="L54" s="107">
        <v>100</v>
      </c>
      <c r="M54" s="108"/>
    </row>
    <row r="55" ht="15.75" thickTop="1">
      <c r="G55" s="101"/>
    </row>
    <row r="56" spans="1:13" ht="15.75" thickBot="1">
      <c r="A56" s="271" t="s">
        <v>38</v>
      </c>
      <c r="B56" s="271"/>
      <c r="C56" s="271"/>
      <c r="D56" s="271"/>
      <c r="E56" s="271"/>
      <c r="F56" s="271"/>
      <c r="G56" s="101"/>
      <c r="H56" s="271" t="s">
        <v>39</v>
      </c>
      <c r="I56" s="271"/>
      <c r="J56" s="271"/>
      <c r="K56" s="271"/>
      <c r="L56" s="271"/>
      <c r="M56" s="271"/>
    </row>
    <row r="57" spans="1:13" ht="38.25" thickBot="1" thickTop="1">
      <c r="A57" s="272" t="s">
        <v>65</v>
      </c>
      <c r="B57" s="273"/>
      <c r="C57" s="78" t="s">
        <v>78</v>
      </c>
      <c r="D57" s="79" t="s">
        <v>79</v>
      </c>
      <c r="E57" s="79" t="s">
        <v>80</v>
      </c>
      <c r="F57" s="80" t="s">
        <v>81</v>
      </c>
      <c r="G57" s="101"/>
      <c r="H57" s="272" t="s">
        <v>65</v>
      </c>
      <c r="I57" s="273"/>
      <c r="J57" s="78" t="s">
        <v>78</v>
      </c>
      <c r="K57" s="79" t="s">
        <v>79</v>
      </c>
      <c r="L57" s="79" t="s">
        <v>80</v>
      </c>
      <c r="M57" s="80" t="s">
        <v>81</v>
      </c>
    </row>
    <row r="58" spans="1:13" ht="24.75" thickTop="1">
      <c r="A58" s="274" t="s">
        <v>66</v>
      </c>
      <c r="B58" s="81" t="s">
        <v>86</v>
      </c>
      <c r="C58" s="82">
        <v>3</v>
      </c>
      <c r="D58" s="102">
        <v>2.18978102189781</v>
      </c>
      <c r="E58" s="102">
        <v>2.18978102189781</v>
      </c>
      <c r="F58" s="103">
        <v>2.18978102189781</v>
      </c>
      <c r="G58" s="101"/>
      <c r="H58" s="274" t="s">
        <v>66</v>
      </c>
      <c r="I58" s="81" t="s">
        <v>86</v>
      </c>
      <c r="J58" s="82">
        <v>4</v>
      </c>
      <c r="K58" s="102">
        <v>2.9197080291970803</v>
      </c>
      <c r="L58" s="102">
        <v>2.9197080291970803</v>
      </c>
      <c r="M58" s="103">
        <v>2.9197080291970803</v>
      </c>
    </row>
    <row r="59" spans="1:13" ht="15">
      <c r="A59" s="269"/>
      <c r="B59" s="85" t="s">
        <v>85</v>
      </c>
      <c r="C59" s="86">
        <v>37</v>
      </c>
      <c r="D59" s="104">
        <v>27.00729927007299</v>
      </c>
      <c r="E59" s="104">
        <v>27.00729927007299</v>
      </c>
      <c r="F59" s="105">
        <v>29.1970802919708</v>
      </c>
      <c r="G59" s="101"/>
      <c r="H59" s="269"/>
      <c r="I59" s="85" t="s">
        <v>85</v>
      </c>
      <c r="J59" s="86">
        <v>28</v>
      </c>
      <c r="K59" s="104">
        <v>20.437956204379564</v>
      </c>
      <c r="L59" s="104">
        <v>20.437956204379564</v>
      </c>
      <c r="M59" s="105">
        <v>23.357664233576642</v>
      </c>
    </row>
    <row r="60" spans="1:13" ht="15">
      <c r="A60" s="269"/>
      <c r="B60" s="85" t="s">
        <v>84</v>
      </c>
      <c r="C60" s="86">
        <v>9</v>
      </c>
      <c r="D60" s="104">
        <v>6.569343065693431</v>
      </c>
      <c r="E60" s="104">
        <v>6.569343065693431</v>
      </c>
      <c r="F60" s="105">
        <v>35.76642335766424</v>
      </c>
      <c r="G60" s="101"/>
      <c r="H60" s="269"/>
      <c r="I60" s="85" t="s">
        <v>84</v>
      </c>
      <c r="J60" s="86">
        <v>25</v>
      </c>
      <c r="K60" s="104">
        <v>18.248175182481752</v>
      </c>
      <c r="L60" s="104">
        <v>18.248175182481752</v>
      </c>
      <c r="M60" s="105">
        <v>41.605839416058394</v>
      </c>
    </row>
    <row r="61" spans="1:13" ht="24">
      <c r="A61" s="269"/>
      <c r="B61" s="85" t="s">
        <v>83</v>
      </c>
      <c r="C61" s="86">
        <v>74</v>
      </c>
      <c r="D61" s="104">
        <v>54.01459854014598</v>
      </c>
      <c r="E61" s="104">
        <v>54.01459854014598</v>
      </c>
      <c r="F61" s="105">
        <v>89.78102189781022</v>
      </c>
      <c r="G61" s="101"/>
      <c r="H61" s="269"/>
      <c r="I61" s="85" t="s">
        <v>83</v>
      </c>
      <c r="J61" s="86">
        <v>66</v>
      </c>
      <c r="K61" s="104">
        <v>48.175182481751825</v>
      </c>
      <c r="L61" s="104">
        <v>48.175182481751825</v>
      </c>
      <c r="M61" s="105">
        <v>89.78102189781022</v>
      </c>
    </row>
    <row r="62" spans="1:13" ht="36">
      <c r="A62" s="269"/>
      <c r="B62" s="85" t="s">
        <v>82</v>
      </c>
      <c r="C62" s="86">
        <v>14</v>
      </c>
      <c r="D62" s="104">
        <v>10.218978102189782</v>
      </c>
      <c r="E62" s="104">
        <v>10.218978102189782</v>
      </c>
      <c r="F62" s="105">
        <v>100</v>
      </c>
      <c r="G62" s="101"/>
      <c r="H62" s="269"/>
      <c r="I62" s="85" t="s">
        <v>82</v>
      </c>
      <c r="J62" s="86">
        <v>14</v>
      </c>
      <c r="K62" s="104">
        <v>10.218978102189782</v>
      </c>
      <c r="L62" s="104">
        <v>10.218978102189782</v>
      </c>
      <c r="M62" s="105">
        <v>100</v>
      </c>
    </row>
    <row r="63" spans="1:13" ht="15.75" thickBot="1">
      <c r="A63" s="275"/>
      <c r="B63" s="106" t="s">
        <v>87</v>
      </c>
      <c r="C63" s="98">
        <v>137</v>
      </c>
      <c r="D63" s="107">
        <v>100</v>
      </c>
      <c r="E63" s="107">
        <v>100</v>
      </c>
      <c r="F63" s="108"/>
      <c r="G63" s="101"/>
      <c r="H63" s="275"/>
      <c r="I63" s="106" t="s">
        <v>87</v>
      </c>
      <c r="J63" s="98">
        <v>137</v>
      </c>
      <c r="K63" s="107">
        <v>100</v>
      </c>
      <c r="L63" s="107">
        <v>100</v>
      </c>
      <c r="M63" s="108"/>
    </row>
    <row r="64" ht="15.75" thickTop="1">
      <c r="G64" s="101"/>
    </row>
    <row r="65" ht="15">
      <c r="G65" s="101"/>
    </row>
    <row r="66" ht="15">
      <c r="G66" s="101"/>
    </row>
    <row r="67" spans="1:7" ht="15">
      <c r="A67" s="101"/>
      <c r="B67" s="101"/>
      <c r="C67" s="101"/>
      <c r="D67" s="101"/>
      <c r="E67" s="101"/>
      <c r="F67" s="101"/>
      <c r="G67" s="101"/>
    </row>
    <row r="68" ht="15">
      <c r="G68" s="101"/>
    </row>
    <row r="69" ht="15">
      <c r="G69" s="101"/>
    </row>
    <row r="70" ht="15">
      <c r="G70" s="101"/>
    </row>
    <row r="71" ht="15">
      <c r="G71" s="101"/>
    </row>
    <row r="72" ht="15">
      <c r="G72" s="101"/>
    </row>
    <row r="73" ht="15">
      <c r="G73" s="101"/>
    </row>
    <row r="74" ht="15">
      <c r="G74" s="101"/>
    </row>
    <row r="75" ht="15">
      <c r="G75" s="101"/>
    </row>
    <row r="76" spans="1:7" ht="15">
      <c r="A76" s="101"/>
      <c r="B76" s="101"/>
      <c r="C76" s="101"/>
      <c r="D76" s="101"/>
      <c r="E76" s="101"/>
      <c r="F76" s="101"/>
      <c r="G76" s="101"/>
    </row>
    <row r="77" ht="15">
      <c r="G77" s="101"/>
    </row>
    <row r="78" ht="15">
      <c r="G78" s="101"/>
    </row>
    <row r="79" ht="15">
      <c r="G79" s="101"/>
    </row>
    <row r="80" ht="15">
      <c r="G80" s="101"/>
    </row>
    <row r="81" ht="15">
      <c r="G81" s="101"/>
    </row>
    <row r="82" ht="15">
      <c r="G82" s="101"/>
    </row>
    <row r="83" ht="15">
      <c r="G83" s="101"/>
    </row>
    <row r="84" ht="15">
      <c r="G84" s="101"/>
    </row>
    <row r="85" spans="1:7" ht="15">
      <c r="A85" s="101"/>
      <c r="B85" s="101"/>
      <c r="C85" s="101"/>
      <c r="D85" s="101"/>
      <c r="E85" s="101"/>
      <c r="F85" s="101"/>
      <c r="G85" s="101"/>
    </row>
    <row r="86" ht="15">
      <c r="G86" s="101"/>
    </row>
    <row r="87" ht="15">
      <c r="G87" s="101"/>
    </row>
    <row r="88" ht="15">
      <c r="G88" s="101"/>
    </row>
    <row r="89" ht="15">
      <c r="G89" s="101"/>
    </row>
    <row r="90" ht="15">
      <c r="G90" s="101"/>
    </row>
    <row r="91" ht="15">
      <c r="G91" s="101"/>
    </row>
    <row r="92" ht="15">
      <c r="G92" s="101"/>
    </row>
    <row r="93" ht="15">
      <c r="G93" s="101"/>
    </row>
    <row r="94" spans="1:7" ht="15">
      <c r="A94" s="101"/>
      <c r="B94" s="101"/>
      <c r="C94" s="101"/>
      <c r="D94" s="101"/>
      <c r="E94" s="101"/>
      <c r="F94" s="101"/>
      <c r="G94" s="101"/>
    </row>
    <row r="95" ht="15">
      <c r="G95" s="101"/>
    </row>
    <row r="96" ht="15">
      <c r="G96" s="101"/>
    </row>
    <row r="97" ht="15">
      <c r="G97" s="101"/>
    </row>
    <row r="98" ht="15">
      <c r="G98" s="101"/>
    </row>
    <row r="99" ht="15">
      <c r="G99" s="101"/>
    </row>
    <row r="100" ht="15">
      <c r="G100" s="101"/>
    </row>
    <row r="101" ht="15">
      <c r="G101" s="101"/>
    </row>
    <row r="102" ht="15">
      <c r="G102" s="101"/>
    </row>
  </sheetData>
  <mergeCells count="44">
    <mergeCell ref="H58:H63"/>
    <mergeCell ref="H48:I48"/>
    <mergeCell ref="H49:H54"/>
    <mergeCell ref="A56:F56"/>
    <mergeCell ref="A57:B57"/>
    <mergeCell ref="A58:A63"/>
    <mergeCell ref="H56:M56"/>
    <mergeCell ref="A47:F47"/>
    <mergeCell ref="A48:B48"/>
    <mergeCell ref="A49:A54"/>
    <mergeCell ref="H47:M47"/>
    <mergeCell ref="H57:I57"/>
    <mergeCell ref="A34:F34"/>
    <mergeCell ref="A35:B35"/>
    <mergeCell ref="A36:A40"/>
    <mergeCell ref="H35:M35"/>
    <mergeCell ref="H36:I36"/>
    <mergeCell ref="H37:H41"/>
    <mergeCell ref="A25:F25"/>
    <mergeCell ref="A26:B26"/>
    <mergeCell ref="A27:A32"/>
    <mergeCell ref="H26:M26"/>
    <mergeCell ref="H27:I27"/>
    <mergeCell ref="H28:H33"/>
    <mergeCell ref="A15:B15"/>
    <mergeCell ref="A16:M16"/>
    <mergeCell ref="A17:F17"/>
    <mergeCell ref="A18:B18"/>
    <mergeCell ref="A19:A23"/>
    <mergeCell ref="H17:M17"/>
    <mergeCell ref="H18:I18"/>
    <mergeCell ref="H19:H24"/>
    <mergeCell ref="A14:B14"/>
    <mergeCell ref="A2:M2"/>
    <mergeCell ref="A3:B3"/>
    <mergeCell ref="A4:A5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2:M134"/>
  <sheetViews>
    <sheetView workbookViewId="0" topLeftCell="A8">
      <selection activeCell="A8" sqref="A8:B8"/>
    </sheetView>
  </sheetViews>
  <sheetFormatPr defaultColWidth="9.140625" defaultRowHeight="15"/>
  <cols>
    <col min="2" max="13" width="8.00390625" style="0" customWidth="1"/>
  </cols>
  <sheetData>
    <row r="2" spans="1:13" ht="15.75" thickBot="1">
      <c r="A2" s="280" t="s">
        <v>64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6.5" thickBot="1" thickTop="1">
      <c r="A3" s="281" t="s">
        <v>65</v>
      </c>
      <c r="B3" s="282"/>
      <c r="C3" s="111" t="s">
        <v>40</v>
      </c>
      <c r="D3" s="112" t="s">
        <v>41</v>
      </c>
      <c r="E3" s="112" t="s">
        <v>42</v>
      </c>
      <c r="F3" s="112" t="s">
        <v>43</v>
      </c>
      <c r="G3" s="112" t="s">
        <v>44</v>
      </c>
      <c r="H3" s="112" t="s">
        <v>45</v>
      </c>
      <c r="I3" s="112" t="s">
        <v>46</v>
      </c>
      <c r="J3" s="112" t="s">
        <v>47</v>
      </c>
      <c r="K3" s="112" t="s">
        <v>48</v>
      </c>
      <c r="L3" s="112" t="s">
        <v>49</v>
      </c>
      <c r="M3" s="113" t="s">
        <v>0</v>
      </c>
    </row>
    <row r="4" spans="1:13" ht="15.75" thickTop="1">
      <c r="A4" s="283" t="s">
        <v>8</v>
      </c>
      <c r="B4" s="114" t="s">
        <v>66</v>
      </c>
      <c r="C4" s="115">
        <v>137</v>
      </c>
      <c r="D4" s="116">
        <v>137</v>
      </c>
      <c r="E4" s="116">
        <v>137</v>
      </c>
      <c r="F4" s="116">
        <v>137</v>
      </c>
      <c r="G4" s="116">
        <v>137</v>
      </c>
      <c r="H4" s="116">
        <v>137</v>
      </c>
      <c r="I4" s="116">
        <v>137</v>
      </c>
      <c r="J4" s="116">
        <v>137</v>
      </c>
      <c r="K4" s="116">
        <v>137</v>
      </c>
      <c r="L4" s="116">
        <v>137</v>
      </c>
      <c r="M4" s="117">
        <v>137</v>
      </c>
    </row>
    <row r="5" spans="1:13" ht="15">
      <c r="A5" s="278"/>
      <c r="B5" s="118" t="s">
        <v>67</v>
      </c>
      <c r="C5" s="119">
        <v>0</v>
      </c>
      <c r="D5" s="120">
        <v>0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121">
        <v>0</v>
      </c>
    </row>
    <row r="6" spans="1:13" ht="15">
      <c r="A6" s="278" t="s">
        <v>68</v>
      </c>
      <c r="B6" s="279"/>
      <c r="C6" s="122">
        <v>2.72992700729927</v>
      </c>
      <c r="D6" s="123">
        <v>2.781021897810219</v>
      </c>
      <c r="E6" s="123">
        <v>2.8905109489051095</v>
      </c>
      <c r="F6" s="123">
        <v>3.2262773722627736</v>
      </c>
      <c r="G6" s="123">
        <v>2.7664233576642334</v>
      </c>
      <c r="H6" s="123">
        <v>2.72992700729927</v>
      </c>
      <c r="I6" s="123">
        <v>2.1386861313868613</v>
      </c>
      <c r="J6" s="123">
        <v>3.408759124087591</v>
      </c>
      <c r="K6" s="123">
        <v>2.072992700729927</v>
      </c>
      <c r="L6" s="123">
        <v>2.18978102189781</v>
      </c>
      <c r="M6" s="124">
        <v>26.934306569343065</v>
      </c>
    </row>
    <row r="7" spans="1:13" ht="15">
      <c r="A7" s="278" t="s">
        <v>69</v>
      </c>
      <c r="B7" s="279"/>
      <c r="C7" s="125">
        <v>0.0980179538779568</v>
      </c>
      <c r="D7" s="126">
        <v>0.09365630624672479</v>
      </c>
      <c r="E7" s="126">
        <v>0.0964587846479789</v>
      </c>
      <c r="F7" s="126">
        <v>0.09882994138021496</v>
      </c>
      <c r="G7" s="126">
        <v>0.10005514458639257</v>
      </c>
      <c r="H7" s="126">
        <v>0.09410698079170768</v>
      </c>
      <c r="I7" s="126">
        <v>0.05500154351226638</v>
      </c>
      <c r="J7" s="126">
        <v>0.09859181572366262</v>
      </c>
      <c r="K7" s="126">
        <v>0.058273275475510526</v>
      </c>
      <c r="L7" s="126">
        <v>0.06913938131373894</v>
      </c>
      <c r="M7" s="127">
        <v>0.489389826489661</v>
      </c>
    </row>
    <row r="8" spans="1:13" ht="15">
      <c r="A8" s="278" t="s">
        <v>70</v>
      </c>
      <c r="B8" s="279"/>
      <c r="C8" s="122">
        <v>2</v>
      </c>
      <c r="D8" s="123">
        <v>2</v>
      </c>
      <c r="E8" s="123">
        <v>3</v>
      </c>
      <c r="F8" s="123">
        <v>4</v>
      </c>
      <c r="G8" s="123">
        <v>2</v>
      </c>
      <c r="H8" s="123">
        <v>2</v>
      </c>
      <c r="I8" s="123">
        <v>2</v>
      </c>
      <c r="J8" s="123">
        <v>4</v>
      </c>
      <c r="K8" s="123">
        <v>2</v>
      </c>
      <c r="L8" s="123">
        <v>2</v>
      </c>
      <c r="M8" s="124">
        <v>27</v>
      </c>
    </row>
    <row r="9" spans="1:13" ht="15">
      <c r="A9" s="278" t="s">
        <v>71</v>
      </c>
      <c r="B9" s="279"/>
      <c r="C9" s="119">
        <v>2</v>
      </c>
      <c r="D9" s="120">
        <v>2</v>
      </c>
      <c r="E9" s="120">
        <v>2</v>
      </c>
      <c r="F9" s="120">
        <v>4</v>
      </c>
      <c r="G9" s="120">
        <v>2</v>
      </c>
      <c r="H9" s="120">
        <v>2</v>
      </c>
      <c r="I9" s="120">
        <v>2</v>
      </c>
      <c r="J9" s="120">
        <v>4</v>
      </c>
      <c r="K9" s="120">
        <v>2</v>
      </c>
      <c r="L9" s="120">
        <v>2</v>
      </c>
      <c r="M9" s="121">
        <v>22</v>
      </c>
    </row>
    <row r="10" spans="1:13" ht="15">
      <c r="A10" s="278" t="s">
        <v>72</v>
      </c>
      <c r="B10" s="279"/>
      <c r="C10" s="128">
        <v>1.1472707360042411</v>
      </c>
      <c r="D10" s="129">
        <v>1.0962189593643694</v>
      </c>
      <c r="E10" s="129">
        <v>1.1290211280573221</v>
      </c>
      <c r="F10" s="129">
        <v>1.1567748060494278</v>
      </c>
      <c r="G10" s="129">
        <v>1.1711154419073884</v>
      </c>
      <c r="H10" s="129">
        <v>1.1014939696707944</v>
      </c>
      <c r="I10" s="126">
        <v>0.6437765614374659</v>
      </c>
      <c r="J10" s="129">
        <v>1.1539876166984395</v>
      </c>
      <c r="K10" s="126">
        <v>0.6820712022555482</v>
      </c>
      <c r="L10" s="126">
        <v>0.8092557102901303</v>
      </c>
      <c r="M10" s="130">
        <v>5.7281610584206275</v>
      </c>
    </row>
    <row r="11" spans="1:13" ht="15">
      <c r="A11" s="278" t="s">
        <v>73</v>
      </c>
      <c r="B11" s="279"/>
      <c r="C11" s="128">
        <v>1.3162301416917133</v>
      </c>
      <c r="D11" s="129">
        <v>1.2016960068699012</v>
      </c>
      <c r="E11" s="129">
        <v>1.274688707599828</v>
      </c>
      <c r="F11" s="129">
        <v>1.3381279519106912</v>
      </c>
      <c r="G11" s="129">
        <v>1.3715113782739374</v>
      </c>
      <c r="H11" s="129">
        <v>1.213288965221125</v>
      </c>
      <c r="I11" s="126">
        <v>0.4144482610562473</v>
      </c>
      <c r="J11" s="129">
        <v>1.3316874194933448</v>
      </c>
      <c r="K11" s="126">
        <v>0.46522112494632895</v>
      </c>
      <c r="L11" s="126">
        <v>0.6548948046371833</v>
      </c>
      <c r="M11" s="130">
        <v>32.81182911120653</v>
      </c>
    </row>
    <row r="12" spans="1:13" ht="15">
      <c r="A12" s="278" t="s">
        <v>74</v>
      </c>
      <c r="B12" s="279"/>
      <c r="C12" s="119">
        <v>4</v>
      </c>
      <c r="D12" s="120">
        <v>4</v>
      </c>
      <c r="E12" s="120">
        <v>4</v>
      </c>
      <c r="F12" s="120">
        <v>4</v>
      </c>
      <c r="G12" s="120">
        <v>4</v>
      </c>
      <c r="H12" s="120">
        <v>4</v>
      </c>
      <c r="I12" s="120">
        <v>3</v>
      </c>
      <c r="J12" s="120">
        <v>4</v>
      </c>
      <c r="K12" s="120">
        <v>3</v>
      </c>
      <c r="L12" s="120">
        <v>4</v>
      </c>
      <c r="M12" s="121">
        <v>29</v>
      </c>
    </row>
    <row r="13" spans="1:13" ht="15">
      <c r="A13" s="278" t="s">
        <v>75</v>
      </c>
      <c r="B13" s="279"/>
      <c r="C13" s="119">
        <v>1</v>
      </c>
      <c r="D13" s="120">
        <v>1</v>
      </c>
      <c r="E13" s="120">
        <v>1</v>
      </c>
      <c r="F13" s="120">
        <v>1</v>
      </c>
      <c r="G13" s="120">
        <v>1</v>
      </c>
      <c r="H13" s="120">
        <v>1</v>
      </c>
      <c r="I13" s="120">
        <v>1</v>
      </c>
      <c r="J13" s="120">
        <v>1</v>
      </c>
      <c r="K13" s="120">
        <v>1</v>
      </c>
      <c r="L13" s="120">
        <v>1</v>
      </c>
      <c r="M13" s="121">
        <v>10</v>
      </c>
    </row>
    <row r="14" spans="1:13" ht="15">
      <c r="A14" s="278" t="s">
        <v>76</v>
      </c>
      <c r="B14" s="279"/>
      <c r="C14" s="119">
        <v>5</v>
      </c>
      <c r="D14" s="120">
        <v>5</v>
      </c>
      <c r="E14" s="120">
        <v>5</v>
      </c>
      <c r="F14" s="120">
        <v>5</v>
      </c>
      <c r="G14" s="120">
        <v>5</v>
      </c>
      <c r="H14" s="120">
        <v>5</v>
      </c>
      <c r="I14" s="120">
        <v>4</v>
      </c>
      <c r="J14" s="120">
        <v>5</v>
      </c>
      <c r="K14" s="120">
        <v>4</v>
      </c>
      <c r="L14" s="120">
        <v>5</v>
      </c>
      <c r="M14" s="121">
        <v>39</v>
      </c>
    </row>
    <row r="15" spans="1:13" ht="15.75" thickBot="1">
      <c r="A15" s="284" t="s">
        <v>77</v>
      </c>
      <c r="B15" s="285"/>
      <c r="C15" s="131">
        <v>374</v>
      </c>
      <c r="D15" s="132">
        <v>381</v>
      </c>
      <c r="E15" s="132">
        <v>396</v>
      </c>
      <c r="F15" s="132">
        <v>442</v>
      </c>
      <c r="G15" s="132">
        <v>379</v>
      </c>
      <c r="H15" s="132">
        <v>374</v>
      </c>
      <c r="I15" s="132">
        <v>293</v>
      </c>
      <c r="J15" s="132">
        <v>467</v>
      </c>
      <c r="K15" s="132">
        <v>284</v>
      </c>
      <c r="L15" s="132">
        <v>300</v>
      </c>
      <c r="M15" s="133">
        <v>3690</v>
      </c>
    </row>
    <row r="16" ht="15.75" thickTop="1"/>
    <row r="17" spans="1:13" ht="15.75" thickBot="1">
      <c r="A17" s="280" t="s">
        <v>40</v>
      </c>
      <c r="B17" s="280"/>
      <c r="C17" s="280"/>
      <c r="D17" s="280"/>
      <c r="E17" s="280"/>
      <c r="F17" s="280"/>
      <c r="G17" s="134"/>
      <c r="H17" s="280" t="s">
        <v>41</v>
      </c>
      <c r="I17" s="280"/>
      <c r="J17" s="280"/>
      <c r="K17" s="280"/>
      <c r="L17" s="280"/>
      <c r="M17" s="280"/>
    </row>
    <row r="18" spans="1:13" ht="38.25" thickBot="1" thickTop="1">
      <c r="A18" s="281" t="s">
        <v>65</v>
      </c>
      <c r="B18" s="282"/>
      <c r="C18" s="111" t="s">
        <v>78</v>
      </c>
      <c r="D18" s="112" t="s">
        <v>79</v>
      </c>
      <c r="E18" s="112" t="s">
        <v>80</v>
      </c>
      <c r="F18" s="113" t="s">
        <v>81</v>
      </c>
      <c r="G18" s="134"/>
      <c r="H18" s="281" t="s">
        <v>65</v>
      </c>
      <c r="I18" s="282"/>
      <c r="J18" s="111" t="s">
        <v>78</v>
      </c>
      <c r="K18" s="112" t="s">
        <v>79</v>
      </c>
      <c r="L18" s="112" t="s">
        <v>80</v>
      </c>
      <c r="M18" s="113" t="s">
        <v>81</v>
      </c>
    </row>
    <row r="19" spans="1:13" ht="36.75" thickTop="1">
      <c r="A19" s="283" t="s">
        <v>66</v>
      </c>
      <c r="B19" s="114" t="s">
        <v>82</v>
      </c>
      <c r="C19" s="115">
        <v>11</v>
      </c>
      <c r="D19" s="135">
        <v>8.02919708029197</v>
      </c>
      <c r="E19" s="135">
        <v>8.02919708029197</v>
      </c>
      <c r="F19" s="136">
        <v>8.02919708029197</v>
      </c>
      <c r="G19" s="134"/>
      <c r="H19" s="283" t="s">
        <v>66</v>
      </c>
      <c r="I19" s="114" t="s">
        <v>82</v>
      </c>
      <c r="J19" s="115">
        <v>11</v>
      </c>
      <c r="K19" s="135">
        <v>8.02919708029197</v>
      </c>
      <c r="L19" s="135">
        <v>8.02919708029197</v>
      </c>
      <c r="M19" s="136">
        <v>8.02919708029197</v>
      </c>
    </row>
    <row r="20" spans="1:13" ht="24">
      <c r="A20" s="278"/>
      <c r="B20" s="118" t="s">
        <v>83</v>
      </c>
      <c r="C20" s="119">
        <v>68</v>
      </c>
      <c r="D20" s="137">
        <v>49.63503649635037</v>
      </c>
      <c r="E20" s="137">
        <v>49.63503649635037</v>
      </c>
      <c r="F20" s="138">
        <v>57.66423357664233</v>
      </c>
      <c r="G20" s="134"/>
      <c r="H20" s="278"/>
      <c r="I20" s="118" t="s">
        <v>83</v>
      </c>
      <c r="J20" s="119">
        <v>59</v>
      </c>
      <c r="K20" s="137">
        <v>43.06569343065693</v>
      </c>
      <c r="L20" s="137">
        <v>43.06569343065693</v>
      </c>
      <c r="M20" s="138">
        <v>51.09489051094891</v>
      </c>
    </row>
    <row r="21" spans="1:13" ht="15">
      <c r="A21" s="278"/>
      <c r="B21" s="118" t="s">
        <v>84</v>
      </c>
      <c r="C21" s="119">
        <v>17</v>
      </c>
      <c r="D21" s="137">
        <v>12.408759124087592</v>
      </c>
      <c r="E21" s="137">
        <v>12.408759124087592</v>
      </c>
      <c r="F21" s="138">
        <v>70.07299270072993</v>
      </c>
      <c r="G21" s="134"/>
      <c r="H21" s="278"/>
      <c r="I21" s="118" t="s">
        <v>84</v>
      </c>
      <c r="J21" s="119">
        <v>24</v>
      </c>
      <c r="K21" s="137">
        <v>17.51824817518248</v>
      </c>
      <c r="L21" s="137">
        <v>17.51824817518248</v>
      </c>
      <c r="M21" s="138">
        <v>68.61313868613139</v>
      </c>
    </row>
    <row r="22" spans="1:13" ht="15">
      <c r="A22" s="278"/>
      <c r="B22" s="118" t="s">
        <v>85</v>
      </c>
      <c r="C22" s="119">
        <v>29</v>
      </c>
      <c r="D22" s="137">
        <v>21.16788321167883</v>
      </c>
      <c r="E22" s="137">
        <v>21.16788321167883</v>
      </c>
      <c r="F22" s="138">
        <v>91.24087591240875</v>
      </c>
      <c r="G22" s="134"/>
      <c r="H22" s="278"/>
      <c r="I22" s="118" t="s">
        <v>85</v>
      </c>
      <c r="J22" s="119">
        <v>35</v>
      </c>
      <c r="K22" s="137">
        <v>25.547445255474454</v>
      </c>
      <c r="L22" s="137">
        <v>25.547445255474454</v>
      </c>
      <c r="M22" s="138">
        <v>94.16058394160584</v>
      </c>
    </row>
    <row r="23" spans="1:13" ht="24">
      <c r="A23" s="278"/>
      <c r="B23" s="118" t="s">
        <v>86</v>
      </c>
      <c r="C23" s="119">
        <v>12</v>
      </c>
      <c r="D23" s="137">
        <v>8.75912408759124</v>
      </c>
      <c r="E23" s="137">
        <v>8.75912408759124</v>
      </c>
      <c r="F23" s="138">
        <v>100</v>
      </c>
      <c r="G23" s="134"/>
      <c r="H23" s="278"/>
      <c r="I23" s="118" t="s">
        <v>86</v>
      </c>
      <c r="J23" s="119">
        <v>8</v>
      </c>
      <c r="K23" s="137">
        <v>5.839416058394161</v>
      </c>
      <c r="L23" s="137">
        <v>5.839416058394161</v>
      </c>
      <c r="M23" s="138">
        <v>100</v>
      </c>
    </row>
    <row r="24" spans="1:13" ht="15.75" thickBot="1">
      <c r="A24" s="284"/>
      <c r="B24" s="139" t="s">
        <v>87</v>
      </c>
      <c r="C24" s="131">
        <v>137</v>
      </c>
      <c r="D24" s="140">
        <v>100</v>
      </c>
      <c r="E24" s="140">
        <v>100</v>
      </c>
      <c r="F24" s="141"/>
      <c r="G24" s="134"/>
      <c r="H24" s="284"/>
      <c r="I24" s="139" t="s">
        <v>87</v>
      </c>
      <c r="J24" s="131">
        <v>137</v>
      </c>
      <c r="K24" s="140">
        <v>100</v>
      </c>
      <c r="L24" s="140">
        <v>100</v>
      </c>
      <c r="M24" s="141"/>
    </row>
    <row r="25" spans="1:7" ht="15.75" thickTop="1">
      <c r="A25" s="134"/>
      <c r="B25" s="134"/>
      <c r="C25" s="134"/>
      <c r="D25" s="134"/>
      <c r="E25" s="134"/>
      <c r="F25" s="134"/>
      <c r="G25" s="134"/>
    </row>
    <row r="26" spans="1:13" ht="15.75" thickBot="1">
      <c r="A26" s="280" t="s">
        <v>42</v>
      </c>
      <c r="B26" s="280"/>
      <c r="C26" s="280"/>
      <c r="D26" s="280"/>
      <c r="E26" s="280"/>
      <c r="F26" s="280"/>
      <c r="G26" s="134"/>
      <c r="H26" s="280" t="s">
        <v>43</v>
      </c>
      <c r="I26" s="280"/>
      <c r="J26" s="280"/>
      <c r="K26" s="280"/>
      <c r="L26" s="280"/>
      <c r="M26" s="280"/>
    </row>
    <row r="27" spans="1:13" ht="38.25" thickBot="1" thickTop="1">
      <c r="A27" s="281" t="s">
        <v>65</v>
      </c>
      <c r="B27" s="282"/>
      <c r="C27" s="111" t="s">
        <v>78</v>
      </c>
      <c r="D27" s="112" t="s">
        <v>79</v>
      </c>
      <c r="E27" s="112" t="s">
        <v>80</v>
      </c>
      <c r="F27" s="113" t="s">
        <v>81</v>
      </c>
      <c r="G27" s="134"/>
      <c r="H27" s="281" t="s">
        <v>65</v>
      </c>
      <c r="I27" s="282"/>
      <c r="J27" s="111" t="s">
        <v>78</v>
      </c>
      <c r="K27" s="112" t="s">
        <v>79</v>
      </c>
      <c r="L27" s="112" t="s">
        <v>80</v>
      </c>
      <c r="M27" s="113" t="s">
        <v>81</v>
      </c>
    </row>
    <row r="28" spans="1:13" ht="36.75" thickTop="1">
      <c r="A28" s="283" t="s">
        <v>66</v>
      </c>
      <c r="B28" s="114" t="s">
        <v>82</v>
      </c>
      <c r="C28" s="115">
        <v>10</v>
      </c>
      <c r="D28" s="135">
        <v>7.2992700729927</v>
      </c>
      <c r="E28" s="135">
        <v>7.2992700729927</v>
      </c>
      <c r="F28" s="136">
        <v>7.2992700729927</v>
      </c>
      <c r="G28" s="134"/>
      <c r="H28" s="283" t="s">
        <v>66</v>
      </c>
      <c r="I28" s="114" t="s">
        <v>82</v>
      </c>
      <c r="J28" s="115">
        <v>9</v>
      </c>
      <c r="K28" s="135">
        <v>6.569343065693431</v>
      </c>
      <c r="L28" s="135">
        <v>6.569343065693431</v>
      </c>
      <c r="M28" s="136">
        <v>6.569343065693431</v>
      </c>
    </row>
    <row r="29" spans="1:13" ht="24">
      <c r="A29" s="278"/>
      <c r="B29" s="118" t="s">
        <v>83</v>
      </c>
      <c r="C29" s="119">
        <v>53</v>
      </c>
      <c r="D29" s="137">
        <v>38.68613138686132</v>
      </c>
      <c r="E29" s="137">
        <v>38.68613138686132</v>
      </c>
      <c r="F29" s="138">
        <v>45.98540145985402</v>
      </c>
      <c r="G29" s="134"/>
      <c r="H29" s="278"/>
      <c r="I29" s="118" t="s">
        <v>83</v>
      </c>
      <c r="J29" s="119">
        <v>39</v>
      </c>
      <c r="K29" s="137">
        <v>28.467153284671532</v>
      </c>
      <c r="L29" s="137">
        <v>28.467153284671532</v>
      </c>
      <c r="M29" s="138">
        <v>35.03649635036496</v>
      </c>
    </row>
    <row r="30" spans="1:13" ht="15">
      <c r="A30" s="278"/>
      <c r="B30" s="118" t="s">
        <v>84</v>
      </c>
      <c r="C30" s="119">
        <v>28</v>
      </c>
      <c r="D30" s="137">
        <v>20.437956204379564</v>
      </c>
      <c r="E30" s="137">
        <v>20.437956204379564</v>
      </c>
      <c r="F30" s="138">
        <v>66.42335766423358</v>
      </c>
      <c r="G30" s="134"/>
      <c r="H30" s="278"/>
      <c r="I30" s="118" t="s">
        <v>84</v>
      </c>
      <c r="J30" s="119">
        <v>14</v>
      </c>
      <c r="K30" s="137">
        <v>10.218978102189782</v>
      </c>
      <c r="L30" s="137">
        <v>10.218978102189782</v>
      </c>
      <c r="M30" s="138">
        <v>45.25547445255474</v>
      </c>
    </row>
    <row r="31" spans="1:13" ht="15">
      <c r="A31" s="278"/>
      <c r="B31" s="118" t="s">
        <v>85</v>
      </c>
      <c r="C31" s="119">
        <v>34</v>
      </c>
      <c r="D31" s="137">
        <v>24.817518248175183</v>
      </c>
      <c r="E31" s="137">
        <v>24.817518248175183</v>
      </c>
      <c r="F31" s="138">
        <v>91.24087591240875</v>
      </c>
      <c r="G31" s="134"/>
      <c r="H31" s="278"/>
      <c r="I31" s="118" t="s">
        <v>85</v>
      </c>
      <c r="J31" s="119">
        <v>62</v>
      </c>
      <c r="K31" s="137">
        <v>45.25547445255474</v>
      </c>
      <c r="L31" s="137">
        <v>45.25547445255474</v>
      </c>
      <c r="M31" s="138">
        <v>90.51094890510949</v>
      </c>
    </row>
    <row r="32" spans="1:13" ht="24">
      <c r="A32" s="278"/>
      <c r="B32" s="118" t="s">
        <v>86</v>
      </c>
      <c r="C32" s="119">
        <v>12</v>
      </c>
      <c r="D32" s="137">
        <v>8.75912408759124</v>
      </c>
      <c r="E32" s="137">
        <v>8.75912408759124</v>
      </c>
      <c r="F32" s="138">
        <v>100</v>
      </c>
      <c r="G32" s="134"/>
      <c r="H32" s="278"/>
      <c r="I32" s="118" t="s">
        <v>86</v>
      </c>
      <c r="J32" s="119">
        <v>13</v>
      </c>
      <c r="K32" s="137">
        <v>9.48905109489051</v>
      </c>
      <c r="L32" s="137">
        <v>9.48905109489051</v>
      </c>
      <c r="M32" s="138">
        <v>100</v>
      </c>
    </row>
    <row r="33" spans="1:13" ht="15.75" thickBot="1">
      <c r="A33" s="284"/>
      <c r="B33" s="139" t="s">
        <v>87</v>
      </c>
      <c r="C33" s="131">
        <v>137</v>
      </c>
      <c r="D33" s="140">
        <v>100</v>
      </c>
      <c r="E33" s="140">
        <v>100</v>
      </c>
      <c r="F33" s="141"/>
      <c r="G33" s="134"/>
      <c r="H33" s="284"/>
      <c r="I33" s="139" t="s">
        <v>87</v>
      </c>
      <c r="J33" s="131">
        <v>137</v>
      </c>
      <c r="K33" s="140">
        <v>100</v>
      </c>
      <c r="L33" s="140">
        <v>100</v>
      </c>
      <c r="M33" s="141"/>
    </row>
    <row r="34" spans="1:7" ht="15.75" thickTop="1">
      <c r="A34" s="134"/>
      <c r="B34" s="134"/>
      <c r="C34" s="134"/>
      <c r="D34" s="134"/>
      <c r="E34" s="134"/>
      <c r="F34" s="134"/>
      <c r="G34" s="134"/>
    </row>
    <row r="35" spans="1:13" ht="15.75" thickBot="1">
      <c r="A35" s="280" t="s">
        <v>44</v>
      </c>
      <c r="B35" s="280"/>
      <c r="C35" s="280"/>
      <c r="D35" s="280"/>
      <c r="E35" s="280"/>
      <c r="F35" s="280"/>
      <c r="G35" s="134"/>
      <c r="H35" s="280" t="s">
        <v>45</v>
      </c>
      <c r="I35" s="280"/>
      <c r="J35" s="280"/>
      <c r="K35" s="280"/>
      <c r="L35" s="280"/>
      <c r="M35" s="280"/>
    </row>
    <row r="36" spans="1:13" ht="38.25" thickBot="1" thickTop="1">
      <c r="A36" s="281" t="s">
        <v>65</v>
      </c>
      <c r="B36" s="282"/>
      <c r="C36" s="111" t="s">
        <v>78</v>
      </c>
      <c r="D36" s="112" t="s">
        <v>79</v>
      </c>
      <c r="E36" s="112" t="s">
        <v>80</v>
      </c>
      <c r="F36" s="113" t="s">
        <v>81</v>
      </c>
      <c r="G36" s="134"/>
      <c r="H36" s="281" t="s">
        <v>65</v>
      </c>
      <c r="I36" s="282"/>
      <c r="J36" s="111" t="s">
        <v>78</v>
      </c>
      <c r="K36" s="112" t="s">
        <v>79</v>
      </c>
      <c r="L36" s="112" t="s">
        <v>80</v>
      </c>
      <c r="M36" s="113" t="s">
        <v>81</v>
      </c>
    </row>
    <row r="37" spans="1:13" ht="36.75" thickTop="1">
      <c r="A37" s="283" t="s">
        <v>66</v>
      </c>
      <c r="B37" s="114" t="s">
        <v>82</v>
      </c>
      <c r="C37" s="115">
        <v>11</v>
      </c>
      <c r="D37" s="135">
        <v>8.02919708029197</v>
      </c>
      <c r="E37" s="135">
        <v>8.02919708029197</v>
      </c>
      <c r="F37" s="136">
        <v>8.02919708029197</v>
      </c>
      <c r="G37" s="134"/>
      <c r="H37" s="283" t="s">
        <v>66</v>
      </c>
      <c r="I37" s="114" t="s">
        <v>82</v>
      </c>
      <c r="J37" s="115">
        <v>9</v>
      </c>
      <c r="K37" s="135">
        <v>6.569343065693431</v>
      </c>
      <c r="L37" s="135">
        <v>6.569343065693431</v>
      </c>
      <c r="M37" s="136">
        <v>6.569343065693431</v>
      </c>
    </row>
    <row r="38" spans="1:13" ht="24">
      <c r="A38" s="278"/>
      <c r="B38" s="118" t="s">
        <v>83</v>
      </c>
      <c r="C38" s="119">
        <v>68</v>
      </c>
      <c r="D38" s="137">
        <v>49.63503649635037</v>
      </c>
      <c r="E38" s="137">
        <v>49.63503649635037</v>
      </c>
      <c r="F38" s="138">
        <v>57.66423357664233</v>
      </c>
      <c r="G38" s="134"/>
      <c r="H38" s="278"/>
      <c r="I38" s="118" t="s">
        <v>83</v>
      </c>
      <c r="J38" s="119">
        <v>70</v>
      </c>
      <c r="K38" s="137">
        <v>51.09489051094891</v>
      </c>
      <c r="L38" s="137">
        <v>51.09489051094891</v>
      </c>
      <c r="M38" s="138">
        <v>57.66423357664233</v>
      </c>
    </row>
    <row r="39" spans="1:13" ht="15">
      <c r="A39" s="278"/>
      <c r="B39" s="118" t="s">
        <v>84</v>
      </c>
      <c r="C39" s="119">
        <v>12</v>
      </c>
      <c r="D39" s="137">
        <v>8.75912408759124</v>
      </c>
      <c r="E39" s="137">
        <v>8.75912408759124</v>
      </c>
      <c r="F39" s="138">
        <v>66.42335766423358</v>
      </c>
      <c r="G39" s="134"/>
      <c r="H39" s="278"/>
      <c r="I39" s="118" t="s">
        <v>84</v>
      </c>
      <c r="J39" s="119">
        <v>16</v>
      </c>
      <c r="K39" s="137">
        <v>11.678832116788321</v>
      </c>
      <c r="L39" s="137">
        <v>11.678832116788321</v>
      </c>
      <c r="M39" s="138">
        <v>69.34306569343066</v>
      </c>
    </row>
    <row r="40" spans="1:13" ht="15">
      <c r="A40" s="278"/>
      <c r="B40" s="118" t="s">
        <v>85</v>
      </c>
      <c r="C40" s="119">
        <v>34</v>
      </c>
      <c r="D40" s="137">
        <v>24.817518248175183</v>
      </c>
      <c r="E40" s="137">
        <v>24.817518248175183</v>
      </c>
      <c r="F40" s="138">
        <v>91.24087591240875</v>
      </c>
      <c r="G40" s="134"/>
      <c r="H40" s="278"/>
      <c r="I40" s="118" t="s">
        <v>85</v>
      </c>
      <c r="J40" s="119">
        <v>33</v>
      </c>
      <c r="K40" s="137">
        <v>24.087591240875913</v>
      </c>
      <c r="L40" s="137">
        <v>24.087591240875913</v>
      </c>
      <c r="M40" s="138">
        <v>93.43065693430657</v>
      </c>
    </row>
    <row r="41" spans="1:13" ht="24">
      <c r="A41" s="278"/>
      <c r="B41" s="118" t="s">
        <v>86</v>
      </c>
      <c r="C41" s="119">
        <v>12</v>
      </c>
      <c r="D41" s="137">
        <v>8.75912408759124</v>
      </c>
      <c r="E41" s="137">
        <v>8.75912408759124</v>
      </c>
      <c r="F41" s="138">
        <v>100</v>
      </c>
      <c r="G41" s="134"/>
      <c r="H41" s="278"/>
      <c r="I41" s="118" t="s">
        <v>86</v>
      </c>
      <c r="J41" s="119">
        <v>9</v>
      </c>
      <c r="K41" s="137">
        <v>6.569343065693431</v>
      </c>
      <c r="L41" s="137">
        <v>6.569343065693431</v>
      </c>
      <c r="M41" s="138">
        <v>100</v>
      </c>
    </row>
    <row r="42" spans="1:13" ht="15.75" thickBot="1">
      <c r="A42" s="284"/>
      <c r="B42" s="139" t="s">
        <v>87</v>
      </c>
      <c r="C42" s="131">
        <v>137</v>
      </c>
      <c r="D42" s="140">
        <v>100</v>
      </c>
      <c r="E42" s="140">
        <v>100</v>
      </c>
      <c r="F42" s="141"/>
      <c r="G42" s="134"/>
      <c r="H42" s="284"/>
      <c r="I42" s="139" t="s">
        <v>87</v>
      </c>
      <c r="J42" s="131">
        <v>137</v>
      </c>
      <c r="K42" s="140">
        <v>100</v>
      </c>
      <c r="L42" s="140">
        <v>100</v>
      </c>
      <c r="M42" s="141"/>
    </row>
    <row r="43" spans="1:7" ht="15.75" thickTop="1">
      <c r="A43" s="134"/>
      <c r="B43" s="134"/>
      <c r="C43" s="134"/>
      <c r="D43" s="134"/>
      <c r="E43" s="134"/>
      <c r="F43" s="134"/>
      <c r="G43" s="134"/>
    </row>
    <row r="44" ht="15">
      <c r="G44" s="134"/>
    </row>
    <row r="45" ht="15">
      <c r="G45" s="134"/>
    </row>
    <row r="46" ht="15">
      <c r="G46" s="134"/>
    </row>
    <row r="47" ht="15">
      <c r="G47" s="134"/>
    </row>
    <row r="48" ht="15">
      <c r="G48" s="134"/>
    </row>
    <row r="49" ht="15">
      <c r="G49" s="134"/>
    </row>
    <row r="50" ht="15">
      <c r="G50" s="134"/>
    </row>
    <row r="51" spans="1:13" ht="15.75" thickBot="1">
      <c r="A51" s="280" t="s">
        <v>46</v>
      </c>
      <c r="B51" s="280"/>
      <c r="C51" s="280"/>
      <c r="D51" s="280"/>
      <c r="E51" s="280"/>
      <c r="F51" s="280"/>
      <c r="G51" s="134"/>
      <c r="H51" s="280" t="s">
        <v>47</v>
      </c>
      <c r="I51" s="280"/>
      <c r="J51" s="280"/>
      <c r="K51" s="280"/>
      <c r="L51" s="280"/>
      <c r="M51" s="280"/>
    </row>
    <row r="52" spans="1:13" ht="38.25" thickBot="1" thickTop="1">
      <c r="A52" s="281" t="s">
        <v>65</v>
      </c>
      <c r="B52" s="282"/>
      <c r="C52" s="111" t="s">
        <v>78</v>
      </c>
      <c r="D52" s="112" t="s">
        <v>79</v>
      </c>
      <c r="E52" s="112" t="s">
        <v>80</v>
      </c>
      <c r="F52" s="113" t="s">
        <v>81</v>
      </c>
      <c r="G52" s="134"/>
      <c r="H52" s="281" t="s">
        <v>65</v>
      </c>
      <c r="I52" s="282"/>
      <c r="J52" s="111" t="s">
        <v>78</v>
      </c>
      <c r="K52" s="112" t="s">
        <v>79</v>
      </c>
      <c r="L52" s="112" t="s">
        <v>80</v>
      </c>
      <c r="M52" s="113" t="s">
        <v>81</v>
      </c>
    </row>
    <row r="53" spans="1:13" ht="24.75" thickTop="1">
      <c r="A53" s="283" t="s">
        <v>66</v>
      </c>
      <c r="B53" s="114" t="s">
        <v>86</v>
      </c>
      <c r="C53" s="115">
        <v>16</v>
      </c>
      <c r="D53" s="135">
        <v>11.678832116788321</v>
      </c>
      <c r="E53" s="135">
        <v>11.678832116788321</v>
      </c>
      <c r="F53" s="136">
        <v>11.678832116788321</v>
      </c>
      <c r="G53" s="134"/>
      <c r="H53" s="283" t="s">
        <v>66</v>
      </c>
      <c r="I53" s="114" t="s">
        <v>86</v>
      </c>
      <c r="J53" s="115">
        <v>7</v>
      </c>
      <c r="K53" s="135">
        <v>5.109489051094891</v>
      </c>
      <c r="L53" s="135">
        <v>5.109489051094891</v>
      </c>
      <c r="M53" s="136">
        <v>5.109489051094891</v>
      </c>
    </row>
    <row r="54" spans="1:13" ht="15">
      <c r="A54" s="278"/>
      <c r="B54" s="118" t="s">
        <v>85</v>
      </c>
      <c r="C54" s="119">
        <v>90</v>
      </c>
      <c r="D54" s="137">
        <v>65.69343065693431</v>
      </c>
      <c r="E54" s="137">
        <v>65.69343065693431</v>
      </c>
      <c r="F54" s="138">
        <v>77.37226277372264</v>
      </c>
      <c r="G54" s="134"/>
      <c r="H54" s="278"/>
      <c r="I54" s="118" t="s">
        <v>85</v>
      </c>
      <c r="J54" s="119">
        <v>33</v>
      </c>
      <c r="K54" s="137">
        <v>24.087591240875913</v>
      </c>
      <c r="L54" s="137">
        <v>24.087591240875913</v>
      </c>
      <c r="M54" s="138">
        <v>29.1970802919708</v>
      </c>
    </row>
    <row r="55" spans="1:13" ht="15">
      <c r="A55" s="278"/>
      <c r="B55" s="118" t="s">
        <v>84</v>
      </c>
      <c r="C55" s="119">
        <v>27</v>
      </c>
      <c r="D55" s="137">
        <v>19.708029197080293</v>
      </c>
      <c r="E55" s="137">
        <v>19.708029197080293</v>
      </c>
      <c r="F55" s="138">
        <v>97.08029197080292</v>
      </c>
      <c r="G55" s="134"/>
      <c r="H55" s="278"/>
      <c r="I55" s="118" t="s">
        <v>84</v>
      </c>
      <c r="J55" s="119">
        <v>14</v>
      </c>
      <c r="K55" s="137">
        <v>10.218978102189782</v>
      </c>
      <c r="L55" s="137">
        <v>10.218978102189782</v>
      </c>
      <c r="M55" s="138">
        <v>39.416058394160586</v>
      </c>
    </row>
    <row r="56" spans="1:13" ht="24">
      <c r="A56" s="278"/>
      <c r="B56" s="118" t="s">
        <v>83</v>
      </c>
      <c r="C56" s="119">
        <v>4</v>
      </c>
      <c r="D56" s="137">
        <v>2.9197080291970803</v>
      </c>
      <c r="E56" s="137">
        <v>2.9197080291970803</v>
      </c>
      <c r="F56" s="138">
        <v>100</v>
      </c>
      <c r="G56" s="134"/>
      <c r="H56" s="278"/>
      <c r="I56" s="118" t="s">
        <v>83</v>
      </c>
      <c r="J56" s="119">
        <v>63</v>
      </c>
      <c r="K56" s="137">
        <v>45.98540145985402</v>
      </c>
      <c r="L56" s="137">
        <v>45.98540145985402</v>
      </c>
      <c r="M56" s="138">
        <v>85.40145985401459</v>
      </c>
    </row>
    <row r="57" spans="1:13" ht="36.75" thickBot="1">
      <c r="A57" s="284"/>
      <c r="B57" s="139" t="s">
        <v>87</v>
      </c>
      <c r="C57" s="131">
        <v>137</v>
      </c>
      <c r="D57" s="140">
        <v>100</v>
      </c>
      <c r="E57" s="140">
        <v>100</v>
      </c>
      <c r="F57" s="141"/>
      <c r="G57" s="134"/>
      <c r="H57" s="278"/>
      <c r="I57" s="118" t="s">
        <v>82</v>
      </c>
      <c r="J57" s="119">
        <v>20</v>
      </c>
      <c r="K57" s="137">
        <v>14.5985401459854</v>
      </c>
      <c r="L57" s="137">
        <v>14.5985401459854</v>
      </c>
      <c r="M57" s="138">
        <v>100</v>
      </c>
    </row>
    <row r="58" spans="7:13" ht="16.5" thickBot="1" thickTop="1">
      <c r="G58" s="134"/>
      <c r="H58" s="284"/>
      <c r="I58" s="139" t="s">
        <v>87</v>
      </c>
      <c r="J58" s="131">
        <v>137</v>
      </c>
      <c r="K58" s="140">
        <v>100</v>
      </c>
      <c r="L58" s="140">
        <v>100</v>
      </c>
      <c r="M58" s="141"/>
    </row>
    <row r="59" spans="1:7" ht="16.5" thickBot="1" thickTop="1">
      <c r="A59" s="280" t="s">
        <v>48</v>
      </c>
      <c r="B59" s="280"/>
      <c r="C59" s="280"/>
      <c r="D59" s="280"/>
      <c r="E59" s="280"/>
      <c r="F59" s="280"/>
      <c r="G59" s="134"/>
    </row>
    <row r="60" spans="1:13" ht="38.25" thickBot="1" thickTop="1">
      <c r="A60" s="281" t="s">
        <v>65</v>
      </c>
      <c r="B60" s="282"/>
      <c r="C60" s="111" t="s">
        <v>78</v>
      </c>
      <c r="D60" s="112" t="s">
        <v>79</v>
      </c>
      <c r="E60" s="112" t="s">
        <v>80</v>
      </c>
      <c r="F60" s="113" t="s">
        <v>81</v>
      </c>
      <c r="G60" s="134"/>
      <c r="H60" s="280" t="s">
        <v>49</v>
      </c>
      <c r="I60" s="280"/>
      <c r="J60" s="280"/>
      <c r="K60" s="280"/>
      <c r="L60" s="280"/>
      <c r="M60" s="280"/>
    </row>
    <row r="61" spans="1:13" ht="38.25" thickBot="1" thickTop="1">
      <c r="A61" s="283" t="s">
        <v>66</v>
      </c>
      <c r="B61" s="114" t="s">
        <v>86</v>
      </c>
      <c r="C61" s="115">
        <v>20</v>
      </c>
      <c r="D61" s="135">
        <v>14.5985401459854</v>
      </c>
      <c r="E61" s="135">
        <v>14.5985401459854</v>
      </c>
      <c r="F61" s="136">
        <v>14.5985401459854</v>
      </c>
      <c r="G61" s="134"/>
      <c r="H61" s="281" t="s">
        <v>65</v>
      </c>
      <c r="I61" s="282"/>
      <c r="J61" s="111" t="s">
        <v>78</v>
      </c>
      <c r="K61" s="112" t="s">
        <v>79</v>
      </c>
      <c r="L61" s="112" t="s">
        <v>80</v>
      </c>
      <c r="M61" s="113" t="s">
        <v>81</v>
      </c>
    </row>
    <row r="62" spans="1:13" ht="24.75" thickTop="1">
      <c r="A62" s="278"/>
      <c r="B62" s="118" t="s">
        <v>85</v>
      </c>
      <c r="C62" s="119">
        <v>94</v>
      </c>
      <c r="D62" s="137">
        <v>68.61313868613139</v>
      </c>
      <c r="E62" s="137">
        <v>68.61313868613139</v>
      </c>
      <c r="F62" s="138">
        <v>83.21167883211679</v>
      </c>
      <c r="G62" s="134"/>
      <c r="H62" s="283" t="s">
        <v>66</v>
      </c>
      <c r="I62" s="114" t="s">
        <v>86</v>
      </c>
      <c r="J62" s="115">
        <v>19</v>
      </c>
      <c r="K62" s="135">
        <v>13.86861313868613</v>
      </c>
      <c r="L62" s="135">
        <v>13.86861313868613</v>
      </c>
      <c r="M62" s="136">
        <v>13.86861313868613</v>
      </c>
    </row>
    <row r="63" spans="1:13" ht="15">
      <c r="A63" s="278"/>
      <c r="B63" s="118" t="s">
        <v>84</v>
      </c>
      <c r="C63" s="119">
        <v>16</v>
      </c>
      <c r="D63" s="137">
        <v>11.678832116788321</v>
      </c>
      <c r="E63" s="137">
        <v>11.678832116788321</v>
      </c>
      <c r="F63" s="138">
        <v>94.8905109489051</v>
      </c>
      <c r="G63" s="134"/>
      <c r="H63" s="278"/>
      <c r="I63" s="118" t="s">
        <v>85</v>
      </c>
      <c r="J63" s="119">
        <v>87</v>
      </c>
      <c r="K63" s="137">
        <v>63.503649635036496</v>
      </c>
      <c r="L63" s="137">
        <v>63.503649635036496</v>
      </c>
      <c r="M63" s="138">
        <v>77.37226277372264</v>
      </c>
    </row>
    <row r="64" spans="1:13" ht="24">
      <c r="A64" s="278"/>
      <c r="B64" s="118" t="s">
        <v>83</v>
      </c>
      <c r="C64" s="119">
        <v>7</v>
      </c>
      <c r="D64" s="137">
        <v>5.109489051094891</v>
      </c>
      <c r="E64" s="137">
        <v>5.109489051094891</v>
      </c>
      <c r="F64" s="138">
        <v>100</v>
      </c>
      <c r="G64" s="134"/>
      <c r="H64" s="278"/>
      <c r="I64" s="118" t="s">
        <v>84</v>
      </c>
      <c r="J64" s="119">
        <v>18</v>
      </c>
      <c r="K64" s="137">
        <v>13.138686131386862</v>
      </c>
      <c r="L64" s="137">
        <v>13.138686131386862</v>
      </c>
      <c r="M64" s="138">
        <v>90.51094890510949</v>
      </c>
    </row>
    <row r="65" spans="1:13" ht="24.75" thickBot="1">
      <c r="A65" s="284"/>
      <c r="B65" s="139" t="s">
        <v>87</v>
      </c>
      <c r="C65" s="131">
        <v>137</v>
      </c>
      <c r="D65" s="140">
        <v>100</v>
      </c>
      <c r="E65" s="140">
        <v>100</v>
      </c>
      <c r="F65" s="141"/>
      <c r="G65" s="134"/>
      <c r="H65" s="278"/>
      <c r="I65" s="118" t="s">
        <v>83</v>
      </c>
      <c r="J65" s="119">
        <v>12</v>
      </c>
      <c r="K65" s="137">
        <v>8.75912408759124</v>
      </c>
      <c r="L65" s="137">
        <v>8.75912408759124</v>
      </c>
      <c r="M65" s="138">
        <v>99.27007299270073</v>
      </c>
    </row>
    <row r="66" spans="7:13" ht="36.75" thickTop="1">
      <c r="G66" s="134"/>
      <c r="H66" s="278"/>
      <c r="I66" s="118" t="s">
        <v>82</v>
      </c>
      <c r="J66" s="119">
        <v>1</v>
      </c>
      <c r="K66" s="142">
        <v>0.7299270072992701</v>
      </c>
      <c r="L66" s="142">
        <v>0.7299270072992701</v>
      </c>
      <c r="M66" s="138">
        <v>100</v>
      </c>
    </row>
    <row r="67" spans="1:13" ht="15.75" thickBot="1">
      <c r="A67" s="280" t="s">
        <v>0</v>
      </c>
      <c r="B67" s="280"/>
      <c r="C67" s="280"/>
      <c r="D67" s="280"/>
      <c r="E67" s="280"/>
      <c r="F67" s="280"/>
      <c r="G67" s="134"/>
      <c r="H67" s="284"/>
      <c r="I67" s="139" t="s">
        <v>87</v>
      </c>
      <c r="J67" s="131">
        <v>137</v>
      </c>
      <c r="K67" s="140">
        <v>100</v>
      </c>
      <c r="L67" s="140">
        <v>100</v>
      </c>
      <c r="M67" s="141"/>
    </row>
    <row r="68" spans="1:7" ht="38.25" thickBot="1" thickTop="1">
      <c r="A68" s="281" t="s">
        <v>65</v>
      </c>
      <c r="B68" s="282"/>
      <c r="C68" s="111" t="s">
        <v>78</v>
      </c>
      <c r="D68" s="112" t="s">
        <v>79</v>
      </c>
      <c r="E68" s="112" t="s">
        <v>80</v>
      </c>
      <c r="F68" s="113" t="s">
        <v>81</v>
      </c>
      <c r="G68" s="134"/>
    </row>
    <row r="69" spans="1:7" ht="15.75" thickTop="1">
      <c r="A69" s="283" t="s">
        <v>66</v>
      </c>
      <c r="B69" s="143" t="s">
        <v>119</v>
      </c>
      <c r="C69" s="115">
        <v>1</v>
      </c>
      <c r="D69" s="144">
        <v>0.7299270072992701</v>
      </c>
      <c r="E69" s="144">
        <v>0.7299270072992701</v>
      </c>
      <c r="F69" s="145">
        <v>0.7299270072992701</v>
      </c>
      <c r="G69" s="134"/>
    </row>
    <row r="70" spans="1:7" ht="15">
      <c r="A70" s="278"/>
      <c r="B70" s="146" t="s">
        <v>120</v>
      </c>
      <c r="C70" s="119">
        <v>1</v>
      </c>
      <c r="D70" s="142">
        <v>0.7299270072992701</v>
      </c>
      <c r="E70" s="142">
        <v>0.7299270072992701</v>
      </c>
      <c r="F70" s="138">
        <v>1.4598540145985401</v>
      </c>
      <c r="G70" s="134"/>
    </row>
    <row r="71" spans="1:7" ht="15">
      <c r="A71" s="278"/>
      <c r="B71" s="146" t="s">
        <v>121</v>
      </c>
      <c r="C71" s="119">
        <v>1</v>
      </c>
      <c r="D71" s="142">
        <v>0.7299270072992701</v>
      </c>
      <c r="E71" s="142">
        <v>0.7299270072992701</v>
      </c>
      <c r="F71" s="138">
        <v>2.18978102189781</v>
      </c>
      <c r="G71" s="134"/>
    </row>
    <row r="72" spans="1:7" ht="15">
      <c r="A72" s="278"/>
      <c r="B72" s="146" t="s">
        <v>122</v>
      </c>
      <c r="C72" s="119">
        <v>1</v>
      </c>
      <c r="D72" s="142">
        <v>0.7299270072992701</v>
      </c>
      <c r="E72" s="142">
        <v>0.7299270072992701</v>
      </c>
      <c r="F72" s="138">
        <v>2.9197080291970803</v>
      </c>
      <c r="G72" s="134"/>
    </row>
    <row r="73" spans="1:7" ht="15">
      <c r="A73" s="278"/>
      <c r="B73" s="146" t="s">
        <v>123</v>
      </c>
      <c r="C73" s="119">
        <v>1</v>
      </c>
      <c r="D73" s="142">
        <v>0.7299270072992701</v>
      </c>
      <c r="E73" s="142">
        <v>0.7299270072992701</v>
      </c>
      <c r="F73" s="138">
        <v>3.64963503649635</v>
      </c>
      <c r="G73" s="134"/>
    </row>
    <row r="74" spans="1:7" ht="15">
      <c r="A74" s="278"/>
      <c r="B74" s="146" t="s">
        <v>124</v>
      </c>
      <c r="C74" s="119">
        <v>1</v>
      </c>
      <c r="D74" s="142">
        <v>0.7299270072992701</v>
      </c>
      <c r="E74" s="142">
        <v>0.7299270072992701</v>
      </c>
      <c r="F74" s="138">
        <v>4.37956204379562</v>
      </c>
      <c r="G74" s="134"/>
    </row>
    <row r="75" spans="1:7" ht="15">
      <c r="A75" s="278"/>
      <c r="B75" s="146" t="s">
        <v>88</v>
      </c>
      <c r="C75" s="119">
        <v>2</v>
      </c>
      <c r="D75" s="137">
        <v>1.4598540145985401</v>
      </c>
      <c r="E75" s="137">
        <v>1.4598540145985401</v>
      </c>
      <c r="F75" s="138">
        <v>5.839416058394161</v>
      </c>
      <c r="G75" s="134"/>
    </row>
    <row r="76" spans="1:7" ht="15">
      <c r="A76" s="278"/>
      <c r="B76" s="146" t="s">
        <v>125</v>
      </c>
      <c r="C76" s="119">
        <v>1</v>
      </c>
      <c r="D76" s="142">
        <v>0.7299270072992701</v>
      </c>
      <c r="E76" s="142">
        <v>0.7299270072992701</v>
      </c>
      <c r="F76" s="138">
        <v>6.569343065693431</v>
      </c>
      <c r="G76" s="134"/>
    </row>
    <row r="77" spans="1:7" ht="15">
      <c r="A77" s="278"/>
      <c r="B77" s="146" t="s">
        <v>126</v>
      </c>
      <c r="C77" s="119">
        <v>9</v>
      </c>
      <c r="D77" s="137">
        <v>6.569343065693431</v>
      </c>
      <c r="E77" s="137">
        <v>6.569343065693431</v>
      </c>
      <c r="F77" s="138">
        <v>13.138686131386862</v>
      </c>
      <c r="G77" s="134"/>
    </row>
    <row r="78" spans="1:7" ht="15">
      <c r="A78" s="278"/>
      <c r="B78" s="146" t="s">
        <v>89</v>
      </c>
      <c r="C78" s="119">
        <v>1</v>
      </c>
      <c r="D78" s="142">
        <v>0.7299270072992701</v>
      </c>
      <c r="E78" s="142">
        <v>0.7299270072992701</v>
      </c>
      <c r="F78" s="138">
        <v>13.86861313868613</v>
      </c>
      <c r="G78" s="134"/>
    </row>
    <row r="79" spans="1:7" ht="15">
      <c r="A79" s="278"/>
      <c r="B79" s="146" t="s">
        <v>127</v>
      </c>
      <c r="C79" s="119">
        <v>17</v>
      </c>
      <c r="D79" s="137">
        <v>12.408759124087592</v>
      </c>
      <c r="E79" s="137">
        <v>12.408759124087592</v>
      </c>
      <c r="F79" s="138">
        <v>26.277372262773724</v>
      </c>
      <c r="G79" s="134"/>
    </row>
    <row r="80" spans="1:7" ht="15">
      <c r="A80" s="278"/>
      <c r="B80" s="146" t="s">
        <v>90</v>
      </c>
      <c r="C80" s="119">
        <v>7</v>
      </c>
      <c r="D80" s="137">
        <v>5.109489051094891</v>
      </c>
      <c r="E80" s="137">
        <v>5.109489051094891</v>
      </c>
      <c r="F80" s="138">
        <v>31.386861313868614</v>
      </c>
      <c r="G80" s="134"/>
    </row>
    <row r="81" spans="1:7" ht="15">
      <c r="A81" s="278"/>
      <c r="B81" s="146" t="s">
        <v>115</v>
      </c>
      <c r="C81" s="119">
        <v>8</v>
      </c>
      <c r="D81" s="137">
        <v>5.839416058394161</v>
      </c>
      <c r="E81" s="137">
        <v>5.839416058394161</v>
      </c>
      <c r="F81" s="138">
        <v>37.22627737226277</v>
      </c>
      <c r="G81" s="134"/>
    </row>
    <row r="82" spans="1:7" ht="15">
      <c r="A82" s="278"/>
      <c r="B82" s="146" t="s">
        <v>91</v>
      </c>
      <c r="C82" s="119">
        <v>4</v>
      </c>
      <c r="D82" s="137">
        <v>2.9197080291970803</v>
      </c>
      <c r="E82" s="137">
        <v>2.9197080291970803</v>
      </c>
      <c r="F82" s="138">
        <v>40.14598540145985</v>
      </c>
      <c r="G82" s="134"/>
    </row>
    <row r="83" spans="1:7" ht="15">
      <c r="A83" s="278"/>
      <c r="B83" s="146" t="s">
        <v>92</v>
      </c>
      <c r="C83" s="119">
        <v>7</v>
      </c>
      <c r="D83" s="137">
        <v>5.109489051094891</v>
      </c>
      <c r="E83" s="137">
        <v>5.109489051094891</v>
      </c>
      <c r="F83" s="138">
        <v>45.25547445255474</v>
      </c>
      <c r="G83" s="134"/>
    </row>
    <row r="84" spans="1:7" ht="15">
      <c r="A84" s="278"/>
      <c r="B84" s="146" t="s">
        <v>93</v>
      </c>
      <c r="C84" s="119">
        <v>11</v>
      </c>
      <c r="D84" s="137">
        <v>8.02919708029197</v>
      </c>
      <c r="E84" s="137">
        <v>8.02919708029197</v>
      </c>
      <c r="F84" s="138">
        <v>53.284671532846716</v>
      </c>
      <c r="G84" s="134"/>
    </row>
    <row r="85" spans="1:7" ht="15">
      <c r="A85" s="278"/>
      <c r="B85" s="146" t="s">
        <v>94</v>
      </c>
      <c r="C85" s="119">
        <v>5</v>
      </c>
      <c r="D85" s="137">
        <v>3.64963503649635</v>
      </c>
      <c r="E85" s="137">
        <v>3.64963503649635</v>
      </c>
      <c r="F85" s="138">
        <v>56.934306569343065</v>
      </c>
      <c r="G85" s="134"/>
    </row>
    <row r="86" spans="1:7" ht="15">
      <c r="A86" s="278"/>
      <c r="B86" s="146" t="s">
        <v>95</v>
      </c>
      <c r="C86" s="119">
        <v>8</v>
      </c>
      <c r="D86" s="137">
        <v>5.839416058394161</v>
      </c>
      <c r="E86" s="137">
        <v>5.839416058394161</v>
      </c>
      <c r="F86" s="138">
        <v>62.77372262773723</v>
      </c>
      <c r="G86" s="134"/>
    </row>
    <row r="87" spans="1:7" ht="15">
      <c r="A87" s="278"/>
      <c r="B87" s="146" t="s">
        <v>96</v>
      </c>
      <c r="C87" s="119">
        <v>10</v>
      </c>
      <c r="D87" s="137">
        <v>7.2992700729927</v>
      </c>
      <c r="E87" s="137">
        <v>7.2992700729927</v>
      </c>
      <c r="F87" s="138">
        <v>70.07299270072993</v>
      </c>
      <c r="G87" s="134"/>
    </row>
    <row r="88" spans="1:7" ht="15">
      <c r="A88" s="278"/>
      <c r="B88" s="146" t="s">
        <v>97</v>
      </c>
      <c r="C88" s="119">
        <v>6</v>
      </c>
      <c r="D88" s="137">
        <v>4.37956204379562</v>
      </c>
      <c r="E88" s="137">
        <v>4.37956204379562</v>
      </c>
      <c r="F88" s="138">
        <v>74.45255474452554</v>
      </c>
      <c r="G88" s="134"/>
    </row>
    <row r="89" spans="1:7" ht="15">
      <c r="A89" s="278"/>
      <c r="B89" s="146" t="s">
        <v>98</v>
      </c>
      <c r="C89" s="119">
        <v>13</v>
      </c>
      <c r="D89" s="137">
        <v>9.48905109489051</v>
      </c>
      <c r="E89" s="137">
        <v>9.48905109489051</v>
      </c>
      <c r="F89" s="138">
        <v>83.94160583941606</v>
      </c>
      <c r="G89" s="134"/>
    </row>
    <row r="90" spans="1:7" ht="15">
      <c r="A90" s="278"/>
      <c r="B90" s="146" t="s">
        <v>99</v>
      </c>
      <c r="C90" s="119">
        <v>5</v>
      </c>
      <c r="D90" s="137">
        <v>3.64963503649635</v>
      </c>
      <c r="E90" s="137">
        <v>3.64963503649635</v>
      </c>
      <c r="F90" s="138">
        <v>87.59124087591242</v>
      </c>
      <c r="G90" s="134"/>
    </row>
    <row r="91" spans="1:7" ht="15">
      <c r="A91" s="278"/>
      <c r="B91" s="146" t="s">
        <v>100</v>
      </c>
      <c r="C91" s="119">
        <v>5</v>
      </c>
      <c r="D91" s="137">
        <v>3.64963503649635</v>
      </c>
      <c r="E91" s="137">
        <v>3.64963503649635</v>
      </c>
      <c r="F91" s="138">
        <v>91.24087591240875</v>
      </c>
      <c r="G91" s="134"/>
    </row>
    <row r="92" spans="1:7" ht="15">
      <c r="A92" s="278"/>
      <c r="B92" s="146" t="s">
        <v>101</v>
      </c>
      <c r="C92" s="119">
        <v>6</v>
      </c>
      <c r="D92" s="137">
        <v>4.37956204379562</v>
      </c>
      <c r="E92" s="137">
        <v>4.37956204379562</v>
      </c>
      <c r="F92" s="138">
        <v>95.62043795620438</v>
      </c>
      <c r="G92" s="134"/>
    </row>
    <row r="93" spans="1:7" ht="15">
      <c r="A93" s="278"/>
      <c r="B93" s="146" t="s">
        <v>102</v>
      </c>
      <c r="C93" s="119">
        <v>2</v>
      </c>
      <c r="D93" s="137">
        <v>1.4598540145985401</v>
      </c>
      <c r="E93" s="137">
        <v>1.4598540145985401</v>
      </c>
      <c r="F93" s="138">
        <v>97.08029197080292</v>
      </c>
      <c r="G93" s="134"/>
    </row>
    <row r="94" spans="1:7" ht="15">
      <c r="A94" s="278"/>
      <c r="B94" s="146" t="s">
        <v>104</v>
      </c>
      <c r="C94" s="119">
        <v>2</v>
      </c>
      <c r="D94" s="137">
        <v>1.4598540145985401</v>
      </c>
      <c r="E94" s="137">
        <v>1.4598540145985401</v>
      </c>
      <c r="F94" s="138">
        <v>98.54014598540147</v>
      </c>
      <c r="G94" s="134"/>
    </row>
    <row r="95" spans="1:7" ht="15">
      <c r="A95" s="278"/>
      <c r="B95" s="146" t="s">
        <v>105</v>
      </c>
      <c r="C95" s="119">
        <v>2</v>
      </c>
      <c r="D95" s="137">
        <v>1.4598540145985401</v>
      </c>
      <c r="E95" s="137">
        <v>1.4598540145985401</v>
      </c>
      <c r="F95" s="138">
        <v>100</v>
      </c>
      <c r="G95" s="134"/>
    </row>
    <row r="96" spans="1:7" ht="15.75" thickBot="1">
      <c r="A96" s="284"/>
      <c r="B96" s="139" t="s">
        <v>87</v>
      </c>
      <c r="C96" s="131">
        <v>137</v>
      </c>
      <c r="D96" s="140">
        <v>100</v>
      </c>
      <c r="E96" s="140">
        <v>100</v>
      </c>
      <c r="F96" s="141"/>
      <c r="G96" s="134"/>
    </row>
    <row r="97" ht="15.75" thickTop="1">
      <c r="G97" s="134"/>
    </row>
    <row r="98" ht="15">
      <c r="G98" s="134"/>
    </row>
    <row r="99" ht="15">
      <c r="G99" s="134"/>
    </row>
    <row r="100" ht="15">
      <c r="G100" s="134"/>
    </row>
    <row r="101" ht="15">
      <c r="G101" s="134"/>
    </row>
    <row r="102" ht="15">
      <c r="G102" s="134"/>
    </row>
    <row r="103" ht="15">
      <c r="G103" s="134"/>
    </row>
    <row r="104" spans="1:7" ht="15">
      <c r="A104" s="134"/>
      <c r="B104" s="134"/>
      <c r="C104" s="134"/>
      <c r="D104" s="134"/>
      <c r="E104" s="134"/>
      <c r="F104" s="134"/>
      <c r="G104" s="134"/>
    </row>
    <row r="105" ht="15">
      <c r="G105" s="134"/>
    </row>
    <row r="106" ht="15">
      <c r="G106" s="134"/>
    </row>
    <row r="107" ht="15">
      <c r="G107" s="134"/>
    </row>
    <row r="108" ht="15">
      <c r="G108" s="134"/>
    </row>
    <row r="109" ht="15">
      <c r="G109" s="134"/>
    </row>
    <row r="110" ht="15">
      <c r="G110" s="134"/>
    </row>
    <row r="111" ht="15">
      <c r="G111" s="134"/>
    </row>
    <row r="112" ht="15">
      <c r="G112" s="134"/>
    </row>
    <row r="113" ht="15">
      <c r="G113" s="134"/>
    </row>
    <row r="114" ht="15">
      <c r="G114" s="134"/>
    </row>
    <row r="115" ht="15">
      <c r="G115" s="134"/>
    </row>
    <row r="116" ht="15">
      <c r="G116" s="134"/>
    </row>
    <row r="117" ht="15">
      <c r="G117" s="134"/>
    </row>
    <row r="118" ht="15">
      <c r="G118" s="134"/>
    </row>
    <row r="119" ht="15">
      <c r="G119" s="134"/>
    </row>
    <row r="120" ht="15">
      <c r="G120" s="134"/>
    </row>
    <row r="121" ht="15">
      <c r="G121" s="134"/>
    </row>
    <row r="122" ht="15">
      <c r="G122" s="134"/>
    </row>
    <row r="123" ht="15">
      <c r="G123" s="134"/>
    </row>
    <row r="124" ht="15">
      <c r="G124" s="134"/>
    </row>
    <row r="125" ht="15">
      <c r="G125" s="134"/>
    </row>
    <row r="126" ht="15">
      <c r="G126" s="134"/>
    </row>
    <row r="127" ht="15">
      <c r="G127" s="134"/>
    </row>
    <row r="128" ht="15">
      <c r="G128" s="134"/>
    </row>
    <row r="129" ht="15">
      <c r="G129" s="134"/>
    </row>
    <row r="130" ht="15">
      <c r="G130" s="134"/>
    </row>
    <row r="131" ht="15">
      <c r="G131" s="134"/>
    </row>
    <row r="132" ht="15">
      <c r="G132" s="134"/>
    </row>
    <row r="133" ht="15">
      <c r="G133" s="134"/>
    </row>
    <row r="134" ht="15">
      <c r="G134" s="134"/>
    </row>
  </sheetData>
  <mergeCells count="46">
    <mergeCell ref="H62:H67"/>
    <mergeCell ref="A67:F67"/>
    <mergeCell ref="A68:B68"/>
    <mergeCell ref="A69:A96"/>
    <mergeCell ref="H53:H58"/>
    <mergeCell ref="A59:F59"/>
    <mergeCell ref="A60:B60"/>
    <mergeCell ref="A61:A65"/>
    <mergeCell ref="H60:M60"/>
    <mergeCell ref="H61:I61"/>
    <mergeCell ref="A51:F51"/>
    <mergeCell ref="A52:B52"/>
    <mergeCell ref="A53:A57"/>
    <mergeCell ref="H51:M51"/>
    <mergeCell ref="H52:I52"/>
    <mergeCell ref="A35:F35"/>
    <mergeCell ref="A36:B36"/>
    <mergeCell ref="A37:A42"/>
    <mergeCell ref="H35:M35"/>
    <mergeCell ref="H36:I36"/>
    <mergeCell ref="H37:H42"/>
    <mergeCell ref="A26:F26"/>
    <mergeCell ref="A27:B27"/>
    <mergeCell ref="A28:A33"/>
    <mergeCell ref="H26:M26"/>
    <mergeCell ref="H27:I27"/>
    <mergeCell ref="H28:H33"/>
    <mergeCell ref="A15:B15"/>
    <mergeCell ref="A17:F17"/>
    <mergeCell ref="A18:B18"/>
    <mergeCell ref="A19:A24"/>
    <mergeCell ref="H17:M17"/>
    <mergeCell ref="H18:I18"/>
    <mergeCell ref="H19:H24"/>
    <mergeCell ref="A14:B14"/>
    <mergeCell ref="A2:M2"/>
    <mergeCell ref="A3:B3"/>
    <mergeCell ref="A4:A5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1.05" right="0.31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2:M122"/>
  <sheetViews>
    <sheetView workbookViewId="0" topLeftCell="A1">
      <selection activeCell="J21" sqref="J21"/>
    </sheetView>
  </sheetViews>
  <sheetFormatPr defaultColWidth="9.140625" defaultRowHeight="15"/>
  <cols>
    <col min="2" max="14" width="8.28125" style="0" customWidth="1"/>
  </cols>
  <sheetData>
    <row r="2" spans="1:13" ht="15.75" thickBot="1">
      <c r="A2" s="288" t="s">
        <v>64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16.5" thickBot="1" thickTop="1">
      <c r="A3" s="289" t="s">
        <v>65</v>
      </c>
      <c r="B3" s="290"/>
      <c r="C3" s="147" t="s">
        <v>50</v>
      </c>
      <c r="D3" s="148" t="s">
        <v>51</v>
      </c>
      <c r="E3" s="148" t="s">
        <v>52</v>
      </c>
      <c r="F3" s="148" t="s">
        <v>53</v>
      </c>
      <c r="G3" s="148" t="s">
        <v>54</v>
      </c>
      <c r="H3" s="148" t="s">
        <v>55</v>
      </c>
      <c r="I3" s="148" t="s">
        <v>56</v>
      </c>
      <c r="J3" s="148" t="s">
        <v>57</v>
      </c>
      <c r="K3" s="148" t="s">
        <v>58</v>
      </c>
      <c r="L3" s="148" t="s">
        <v>59</v>
      </c>
      <c r="M3" s="149" t="s">
        <v>4</v>
      </c>
    </row>
    <row r="4" spans="1:13" ht="15.75" thickTop="1">
      <c r="A4" s="291" t="s">
        <v>8</v>
      </c>
      <c r="B4" s="150" t="s">
        <v>66</v>
      </c>
      <c r="C4" s="151">
        <v>137</v>
      </c>
      <c r="D4" s="152">
        <v>137</v>
      </c>
      <c r="E4" s="152">
        <v>137</v>
      </c>
      <c r="F4" s="152">
        <v>137</v>
      </c>
      <c r="G4" s="152">
        <v>137</v>
      </c>
      <c r="H4" s="152">
        <v>137</v>
      </c>
      <c r="I4" s="152">
        <v>137</v>
      </c>
      <c r="J4" s="152">
        <v>137</v>
      </c>
      <c r="K4" s="152">
        <v>137</v>
      </c>
      <c r="L4" s="152">
        <v>137</v>
      </c>
      <c r="M4" s="153">
        <v>137</v>
      </c>
    </row>
    <row r="5" spans="1:13" ht="15">
      <c r="A5" s="286"/>
      <c r="B5" s="154" t="s">
        <v>67</v>
      </c>
      <c r="C5" s="155">
        <v>0</v>
      </c>
      <c r="D5" s="156">
        <v>0</v>
      </c>
      <c r="E5" s="156">
        <v>0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  <c r="K5" s="156">
        <v>0</v>
      </c>
      <c r="L5" s="156">
        <v>0</v>
      </c>
      <c r="M5" s="157">
        <v>0</v>
      </c>
    </row>
    <row r="6" spans="1:13" ht="15">
      <c r="A6" s="286" t="s">
        <v>68</v>
      </c>
      <c r="B6" s="287"/>
      <c r="C6" s="158">
        <v>4.014598540145985</v>
      </c>
      <c r="D6" s="159">
        <v>4.094890510948905</v>
      </c>
      <c r="E6" s="159">
        <v>4.145985401459854</v>
      </c>
      <c r="F6" s="159">
        <v>3.9562043795620436</v>
      </c>
      <c r="G6" s="159">
        <v>3.9124087591240877</v>
      </c>
      <c r="H6" s="159">
        <v>4.036496350364963</v>
      </c>
      <c r="I6" s="159">
        <v>3.7518248175182483</v>
      </c>
      <c r="J6" s="159">
        <v>3.8394160583941606</v>
      </c>
      <c r="K6" s="159">
        <v>3.9051094890510947</v>
      </c>
      <c r="L6" s="159">
        <v>3.7372262773722627</v>
      </c>
      <c r="M6" s="160">
        <v>39.394160583941606</v>
      </c>
    </row>
    <row r="7" spans="1:13" ht="15">
      <c r="A7" s="286" t="s">
        <v>69</v>
      </c>
      <c r="B7" s="287"/>
      <c r="C7" s="161">
        <v>0.06300868684432388</v>
      </c>
      <c r="D7" s="162">
        <v>0.05941175400036389</v>
      </c>
      <c r="E7" s="162">
        <v>0.05725597497925037</v>
      </c>
      <c r="F7" s="162">
        <v>0.06205010954663559</v>
      </c>
      <c r="G7" s="162">
        <v>0.058125185590680986</v>
      </c>
      <c r="H7" s="162">
        <v>0.05898158805150699</v>
      </c>
      <c r="I7" s="162">
        <v>0.06197429997703776</v>
      </c>
      <c r="J7" s="162">
        <v>0.05790234060822296</v>
      </c>
      <c r="K7" s="162">
        <v>0.05371874227553271</v>
      </c>
      <c r="L7" s="162">
        <v>0.05700224942709627</v>
      </c>
      <c r="M7" s="163">
        <v>0.40117871415977197</v>
      </c>
    </row>
    <row r="8" spans="1:13" ht="15">
      <c r="A8" s="286" t="s">
        <v>70</v>
      </c>
      <c r="B8" s="287"/>
      <c r="C8" s="158">
        <v>4</v>
      </c>
      <c r="D8" s="159">
        <v>4</v>
      </c>
      <c r="E8" s="159">
        <v>4</v>
      </c>
      <c r="F8" s="159">
        <v>4</v>
      </c>
      <c r="G8" s="159">
        <v>4</v>
      </c>
      <c r="H8" s="159">
        <v>4</v>
      </c>
      <c r="I8" s="159">
        <v>4</v>
      </c>
      <c r="J8" s="159">
        <v>4</v>
      </c>
      <c r="K8" s="159">
        <v>4</v>
      </c>
      <c r="L8" s="159">
        <v>4</v>
      </c>
      <c r="M8" s="160">
        <v>40</v>
      </c>
    </row>
    <row r="9" spans="1:13" ht="15">
      <c r="A9" s="286" t="s">
        <v>71</v>
      </c>
      <c r="B9" s="287"/>
      <c r="C9" s="155">
        <v>4</v>
      </c>
      <c r="D9" s="156">
        <v>4</v>
      </c>
      <c r="E9" s="156">
        <v>4</v>
      </c>
      <c r="F9" s="156">
        <v>4</v>
      </c>
      <c r="G9" s="156">
        <v>4</v>
      </c>
      <c r="H9" s="156">
        <v>4</v>
      </c>
      <c r="I9" s="156">
        <v>4</v>
      </c>
      <c r="J9" s="156">
        <v>4</v>
      </c>
      <c r="K9" s="156">
        <v>4</v>
      </c>
      <c r="L9" s="156">
        <v>4</v>
      </c>
      <c r="M9" s="157">
        <v>40</v>
      </c>
    </row>
    <row r="10" spans="1:13" ht="15">
      <c r="A10" s="286" t="s">
        <v>72</v>
      </c>
      <c r="B10" s="287"/>
      <c r="C10" s="161">
        <v>0.7374977712813185</v>
      </c>
      <c r="D10" s="162">
        <v>0.6953967517437555</v>
      </c>
      <c r="E10" s="162">
        <v>0.670164005227797</v>
      </c>
      <c r="F10" s="162">
        <v>0.7262779116706486</v>
      </c>
      <c r="G10" s="162">
        <v>0.6803378545938054</v>
      </c>
      <c r="H10" s="162">
        <v>0.6903617884005756</v>
      </c>
      <c r="I10" s="162">
        <v>0.7253905834081451</v>
      </c>
      <c r="J10" s="162">
        <v>0.6777295209475247</v>
      </c>
      <c r="K10" s="162">
        <v>0.6287617579163982</v>
      </c>
      <c r="L10" s="162">
        <v>0.6671942237801516</v>
      </c>
      <c r="M10" s="164">
        <v>4.695676459808497</v>
      </c>
    </row>
    <row r="11" spans="1:13" ht="15">
      <c r="A11" s="286" t="s">
        <v>73</v>
      </c>
      <c r="B11" s="287"/>
      <c r="C11" s="161">
        <v>0.543902962644912</v>
      </c>
      <c r="D11" s="162">
        <v>0.48357664233576636</v>
      </c>
      <c r="E11" s="162">
        <v>0.44911979390296264</v>
      </c>
      <c r="F11" s="162">
        <v>0.5274796049806784</v>
      </c>
      <c r="G11" s="162">
        <v>0.4628595963933018</v>
      </c>
      <c r="H11" s="162">
        <v>0.4765993988836411</v>
      </c>
      <c r="I11" s="162">
        <v>0.5261914984972091</v>
      </c>
      <c r="J11" s="162">
        <v>0.45931730356376127</v>
      </c>
      <c r="K11" s="162">
        <v>0.3953413482181194</v>
      </c>
      <c r="L11" s="162">
        <v>0.44514813224559896</v>
      </c>
      <c r="M11" s="164">
        <v>22.049377415199658</v>
      </c>
    </row>
    <row r="12" spans="1:13" ht="15">
      <c r="A12" s="286" t="s">
        <v>74</v>
      </c>
      <c r="B12" s="287"/>
      <c r="C12" s="155">
        <v>3</v>
      </c>
      <c r="D12" s="156">
        <v>3</v>
      </c>
      <c r="E12" s="156">
        <v>3</v>
      </c>
      <c r="F12" s="156">
        <v>3</v>
      </c>
      <c r="G12" s="156">
        <v>3</v>
      </c>
      <c r="H12" s="156">
        <v>3</v>
      </c>
      <c r="I12" s="156">
        <v>4</v>
      </c>
      <c r="J12" s="156">
        <v>4</v>
      </c>
      <c r="K12" s="156">
        <v>3</v>
      </c>
      <c r="L12" s="156">
        <v>3</v>
      </c>
      <c r="M12" s="157">
        <v>22</v>
      </c>
    </row>
    <row r="13" spans="1:13" ht="15">
      <c r="A13" s="286" t="s">
        <v>75</v>
      </c>
      <c r="B13" s="287"/>
      <c r="C13" s="155">
        <v>2</v>
      </c>
      <c r="D13" s="156">
        <v>2</v>
      </c>
      <c r="E13" s="156">
        <v>2</v>
      </c>
      <c r="F13" s="156">
        <v>2</v>
      </c>
      <c r="G13" s="156">
        <v>2</v>
      </c>
      <c r="H13" s="156">
        <v>2</v>
      </c>
      <c r="I13" s="156">
        <v>1</v>
      </c>
      <c r="J13" s="156">
        <v>1</v>
      </c>
      <c r="K13" s="156">
        <v>2</v>
      </c>
      <c r="L13" s="156">
        <v>2</v>
      </c>
      <c r="M13" s="157">
        <v>28</v>
      </c>
    </row>
    <row r="14" spans="1:13" ht="15">
      <c r="A14" s="286" t="s">
        <v>76</v>
      </c>
      <c r="B14" s="287"/>
      <c r="C14" s="155">
        <v>5</v>
      </c>
      <c r="D14" s="156">
        <v>5</v>
      </c>
      <c r="E14" s="156">
        <v>5</v>
      </c>
      <c r="F14" s="156">
        <v>5</v>
      </c>
      <c r="G14" s="156">
        <v>5</v>
      </c>
      <c r="H14" s="156">
        <v>5</v>
      </c>
      <c r="I14" s="156">
        <v>5</v>
      </c>
      <c r="J14" s="156">
        <v>5</v>
      </c>
      <c r="K14" s="156">
        <v>5</v>
      </c>
      <c r="L14" s="156">
        <v>5</v>
      </c>
      <c r="M14" s="157">
        <v>50</v>
      </c>
    </row>
    <row r="15" spans="1:13" ht="15.75" thickBot="1">
      <c r="A15" s="292" t="s">
        <v>77</v>
      </c>
      <c r="B15" s="293"/>
      <c r="C15" s="165">
        <v>550</v>
      </c>
      <c r="D15" s="166">
        <v>561</v>
      </c>
      <c r="E15" s="166">
        <v>568</v>
      </c>
      <c r="F15" s="166">
        <v>542</v>
      </c>
      <c r="G15" s="166">
        <v>536</v>
      </c>
      <c r="H15" s="166">
        <v>553</v>
      </c>
      <c r="I15" s="166">
        <v>514</v>
      </c>
      <c r="J15" s="166">
        <v>526</v>
      </c>
      <c r="K15" s="166">
        <v>535</v>
      </c>
      <c r="L15" s="166">
        <v>512</v>
      </c>
      <c r="M15" s="167">
        <v>5397</v>
      </c>
    </row>
    <row r="16" ht="15.75" thickTop="1"/>
    <row r="17" spans="1:13" ht="15.75" thickBot="1">
      <c r="A17" s="294" t="s">
        <v>50</v>
      </c>
      <c r="B17" s="294"/>
      <c r="C17" s="294"/>
      <c r="D17" s="294"/>
      <c r="E17" s="294"/>
      <c r="F17" s="294"/>
      <c r="G17" s="168"/>
      <c r="H17" s="288" t="s">
        <v>51</v>
      </c>
      <c r="I17" s="288"/>
      <c r="J17" s="288"/>
      <c r="K17" s="288"/>
      <c r="L17" s="288"/>
      <c r="M17" s="288"/>
    </row>
    <row r="18" spans="1:13" ht="38.25" thickBot="1" thickTop="1">
      <c r="A18" s="289" t="s">
        <v>65</v>
      </c>
      <c r="B18" s="290"/>
      <c r="C18" s="147" t="s">
        <v>78</v>
      </c>
      <c r="D18" s="148" t="s">
        <v>79</v>
      </c>
      <c r="E18" s="148" t="s">
        <v>80</v>
      </c>
      <c r="F18" s="149" t="s">
        <v>81</v>
      </c>
      <c r="G18" s="168"/>
      <c r="H18" s="289" t="s">
        <v>65</v>
      </c>
      <c r="I18" s="290"/>
      <c r="J18" s="147" t="s">
        <v>78</v>
      </c>
      <c r="K18" s="148" t="s">
        <v>79</v>
      </c>
      <c r="L18" s="148" t="s">
        <v>80</v>
      </c>
      <c r="M18" s="149" t="s">
        <v>81</v>
      </c>
    </row>
    <row r="19" spans="1:13" ht="24.75" thickTop="1">
      <c r="A19" s="291" t="s">
        <v>66</v>
      </c>
      <c r="B19" s="150" t="s">
        <v>83</v>
      </c>
      <c r="C19" s="151">
        <v>6</v>
      </c>
      <c r="D19" s="169">
        <v>4.37956204379562</v>
      </c>
      <c r="E19" s="169">
        <v>4.37956204379562</v>
      </c>
      <c r="F19" s="170">
        <v>4.37956204379562</v>
      </c>
      <c r="G19" s="168"/>
      <c r="H19" s="291" t="s">
        <v>66</v>
      </c>
      <c r="I19" s="150" t="s">
        <v>83</v>
      </c>
      <c r="J19" s="151">
        <v>3</v>
      </c>
      <c r="K19" s="169">
        <v>2.18978102189781</v>
      </c>
      <c r="L19" s="169">
        <v>2.18978102189781</v>
      </c>
      <c r="M19" s="170">
        <v>2.18978102189781</v>
      </c>
    </row>
    <row r="20" spans="1:13" ht="15">
      <c r="A20" s="286"/>
      <c r="B20" s="154" t="s">
        <v>84</v>
      </c>
      <c r="C20" s="155">
        <v>18</v>
      </c>
      <c r="D20" s="171">
        <v>13.138686131386862</v>
      </c>
      <c r="E20" s="171">
        <v>13.138686131386862</v>
      </c>
      <c r="F20" s="172">
        <v>17.51824817518248</v>
      </c>
      <c r="G20" s="168"/>
      <c r="H20" s="286"/>
      <c r="I20" s="154" t="s">
        <v>84</v>
      </c>
      <c r="J20" s="155">
        <v>18</v>
      </c>
      <c r="K20" s="171">
        <v>13.138686131386862</v>
      </c>
      <c r="L20" s="171">
        <v>13.138686131386862</v>
      </c>
      <c r="M20" s="172">
        <v>15.328467153284672</v>
      </c>
    </row>
    <row r="21" spans="1:13" ht="15">
      <c r="A21" s="286"/>
      <c r="B21" s="154" t="s">
        <v>85</v>
      </c>
      <c r="C21" s="155">
        <v>81</v>
      </c>
      <c r="D21" s="171">
        <v>59.12408759124088</v>
      </c>
      <c r="E21" s="171">
        <v>59.12408759124088</v>
      </c>
      <c r="F21" s="172">
        <v>76.64233576642336</v>
      </c>
      <c r="G21" s="168"/>
      <c r="H21" s="286"/>
      <c r="I21" s="154" t="s">
        <v>85</v>
      </c>
      <c r="J21" s="155">
        <v>79</v>
      </c>
      <c r="K21" s="171">
        <v>57.66423357664233</v>
      </c>
      <c r="L21" s="171">
        <v>57.66423357664233</v>
      </c>
      <c r="M21" s="172">
        <v>72.99270072992701</v>
      </c>
    </row>
    <row r="22" spans="1:13" ht="24">
      <c r="A22" s="286"/>
      <c r="B22" s="154" t="s">
        <v>86</v>
      </c>
      <c r="C22" s="155">
        <v>32</v>
      </c>
      <c r="D22" s="171">
        <v>23.357664233576642</v>
      </c>
      <c r="E22" s="171">
        <v>23.357664233576642</v>
      </c>
      <c r="F22" s="172">
        <v>100</v>
      </c>
      <c r="G22" s="168"/>
      <c r="H22" s="286"/>
      <c r="I22" s="154" t="s">
        <v>86</v>
      </c>
      <c r="J22" s="155">
        <v>37</v>
      </c>
      <c r="K22" s="171">
        <v>27.00729927007299</v>
      </c>
      <c r="L22" s="171">
        <v>27.00729927007299</v>
      </c>
      <c r="M22" s="172">
        <v>100</v>
      </c>
    </row>
    <row r="23" spans="1:13" ht="15.75" thickBot="1">
      <c r="A23" s="292"/>
      <c r="B23" s="173" t="s">
        <v>87</v>
      </c>
      <c r="C23" s="165">
        <v>137</v>
      </c>
      <c r="D23" s="174">
        <v>100</v>
      </c>
      <c r="E23" s="174">
        <v>100</v>
      </c>
      <c r="F23" s="175"/>
      <c r="G23" s="168"/>
      <c r="H23" s="292"/>
      <c r="I23" s="173" t="s">
        <v>87</v>
      </c>
      <c r="J23" s="165">
        <v>137</v>
      </c>
      <c r="K23" s="174">
        <v>100</v>
      </c>
      <c r="L23" s="174">
        <v>100</v>
      </c>
      <c r="M23" s="175"/>
    </row>
    <row r="24" spans="1:7" ht="15.75" thickTop="1">
      <c r="A24" s="168"/>
      <c r="B24" s="168"/>
      <c r="C24" s="168"/>
      <c r="D24" s="168"/>
      <c r="E24" s="168"/>
      <c r="F24" s="168"/>
      <c r="G24" s="168"/>
    </row>
    <row r="25" spans="1:13" ht="15.75" thickBot="1">
      <c r="A25" s="288" t="s">
        <v>52</v>
      </c>
      <c r="B25" s="288"/>
      <c r="C25" s="288"/>
      <c r="D25" s="288"/>
      <c r="E25" s="288"/>
      <c r="F25" s="288"/>
      <c r="G25" s="168"/>
      <c r="H25" s="288" t="s">
        <v>53</v>
      </c>
      <c r="I25" s="288"/>
      <c r="J25" s="288"/>
      <c r="K25" s="288"/>
      <c r="L25" s="288"/>
      <c r="M25" s="288"/>
    </row>
    <row r="26" spans="1:13" ht="38.25" thickBot="1" thickTop="1">
      <c r="A26" s="289" t="s">
        <v>65</v>
      </c>
      <c r="B26" s="290"/>
      <c r="C26" s="147" t="s">
        <v>78</v>
      </c>
      <c r="D26" s="148" t="s">
        <v>79</v>
      </c>
      <c r="E26" s="148" t="s">
        <v>80</v>
      </c>
      <c r="F26" s="149" t="s">
        <v>81</v>
      </c>
      <c r="G26" s="168"/>
      <c r="H26" s="289" t="s">
        <v>65</v>
      </c>
      <c r="I26" s="290"/>
      <c r="J26" s="147" t="s">
        <v>78</v>
      </c>
      <c r="K26" s="148" t="s">
        <v>79</v>
      </c>
      <c r="L26" s="148" t="s">
        <v>80</v>
      </c>
      <c r="M26" s="149" t="s">
        <v>81</v>
      </c>
    </row>
    <row r="27" spans="1:13" ht="24.75" thickTop="1">
      <c r="A27" s="291" t="s">
        <v>66</v>
      </c>
      <c r="B27" s="150" t="s">
        <v>83</v>
      </c>
      <c r="C27" s="151">
        <v>4</v>
      </c>
      <c r="D27" s="169">
        <v>2.9197080291970803</v>
      </c>
      <c r="E27" s="169">
        <v>2.9197080291970803</v>
      </c>
      <c r="F27" s="170">
        <v>2.9197080291970803</v>
      </c>
      <c r="G27" s="168"/>
      <c r="H27" s="291" t="s">
        <v>66</v>
      </c>
      <c r="I27" s="150" t="s">
        <v>83</v>
      </c>
      <c r="J27" s="151">
        <v>5</v>
      </c>
      <c r="K27" s="169">
        <v>3.64963503649635</v>
      </c>
      <c r="L27" s="169">
        <v>3.64963503649635</v>
      </c>
      <c r="M27" s="170">
        <v>3.64963503649635</v>
      </c>
    </row>
    <row r="28" spans="1:13" ht="15">
      <c r="A28" s="286"/>
      <c r="B28" s="154" t="s">
        <v>84</v>
      </c>
      <c r="C28" s="155">
        <v>10</v>
      </c>
      <c r="D28" s="171">
        <v>7.2992700729927</v>
      </c>
      <c r="E28" s="171">
        <v>7.2992700729927</v>
      </c>
      <c r="F28" s="172">
        <v>10.218978102189782</v>
      </c>
      <c r="G28" s="168"/>
      <c r="H28" s="286"/>
      <c r="I28" s="154" t="s">
        <v>84</v>
      </c>
      <c r="J28" s="155">
        <v>24</v>
      </c>
      <c r="K28" s="171">
        <v>17.51824817518248</v>
      </c>
      <c r="L28" s="171">
        <v>17.51824817518248</v>
      </c>
      <c r="M28" s="172">
        <v>21.16788321167883</v>
      </c>
    </row>
    <row r="29" spans="1:13" ht="15">
      <c r="A29" s="286"/>
      <c r="B29" s="154" t="s">
        <v>85</v>
      </c>
      <c r="C29" s="155">
        <v>85</v>
      </c>
      <c r="D29" s="171">
        <v>62.04379562043796</v>
      </c>
      <c r="E29" s="171">
        <v>62.04379562043796</v>
      </c>
      <c r="F29" s="172">
        <v>72.26277372262774</v>
      </c>
      <c r="G29" s="168"/>
      <c r="H29" s="286"/>
      <c r="I29" s="154" t="s">
        <v>85</v>
      </c>
      <c r="J29" s="155">
        <v>80</v>
      </c>
      <c r="K29" s="171">
        <v>58.3941605839416</v>
      </c>
      <c r="L29" s="171">
        <v>58.3941605839416</v>
      </c>
      <c r="M29" s="172">
        <v>79.56204379562044</v>
      </c>
    </row>
    <row r="30" spans="1:13" ht="24">
      <c r="A30" s="286"/>
      <c r="B30" s="154" t="s">
        <v>86</v>
      </c>
      <c r="C30" s="155">
        <v>38</v>
      </c>
      <c r="D30" s="171">
        <v>27.73722627737226</v>
      </c>
      <c r="E30" s="171">
        <v>27.73722627737226</v>
      </c>
      <c r="F30" s="172">
        <v>100</v>
      </c>
      <c r="G30" s="168"/>
      <c r="H30" s="286"/>
      <c r="I30" s="154" t="s">
        <v>86</v>
      </c>
      <c r="J30" s="155">
        <v>28</v>
      </c>
      <c r="K30" s="171">
        <v>20.437956204379564</v>
      </c>
      <c r="L30" s="171">
        <v>20.437956204379564</v>
      </c>
      <c r="M30" s="172">
        <v>100</v>
      </c>
    </row>
    <row r="31" spans="1:13" ht="15.75" thickBot="1">
      <c r="A31" s="292"/>
      <c r="B31" s="173" t="s">
        <v>87</v>
      </c>
      <c r="C31" s="165">
        <v>137</v>
      </c>
      <c r="D31" s="174">
        <v>100</v>
      </c>
      <c r="E31" s="174">
        <v>100</v>
      </c>
      <c r="F31" s="175"/>
      <c r="G31" s="168"/>
      <c r="H31" s="292"/>
      <c r="I31" s="173" t="s">
        <v>87</v>
      </c>
      <c r="J31" s="165">
        <v>137</v>
      </c>
      <c r="K31" s="174">
        <v>100</v>
      </c>
      <c r="L31" s="174">
        <v>100</v>
      </c>
      <c r="M31" s="175"/>
    </row>
    <row r="32" spans="1:7" ht="15.75" thickTop="1">
      <c r="A32" s="168"/>
      <c r="B32" s="168"/>
      <c r="C32" s="168"/>
      <c r="D32" s="168"/>
      <c r="E32" s="168"/>
      <c r="F32" s="168"/>
      <c r="G32" s="168"/>
    </row>
    <row r="33" spans="1:13" ht="15.75" thickBot="1">
      <c r="A33" s="288" t="s">
        <v>54</v>
      </c>
      <c r="B33" s="288"/>
      <c r="C33" s="288"/>
      <c r="D33" s="288"/>
      <c r="E33" s="288"/>
      <c r="F33" s="288"/>
      <c r="G33" s="168"/>
      <c r="H33" s="288" t="s">
        <v>55</v>
      </c>
      <c r="I33" s="288"/>
      <c r="J33" s="288"/>
      <c r="K33" s="288"/>
      <c r="L33" s="288"/>
      <c r="M33" s="288"/>
    </row>
    <row r="34" spans="1:13" ht="38.25" thickBot="1" thickTop="1">
      <c r="A34" s="289" t="s">
        <v>65</v>
      </c>
      <c r="B34" s="290"/>
      <c r="C34" s="147" t="s">
        <v>78</v>
      </c>
      <c r="D34" s="148" t="s">
        <v>79</v>
      </c>
      <c r="E34" s="148" t="s">
        <v>80</v>
      </c>
      <c r="F34" s="149" t="s">
        <v>81</v>
      </c>
      <c r="G34" s="168"/>
      <c r="H34" s="289" t="s">
        <v>65</v>
      </c>
      <c r="I34" s="290"/>
      <c r="J34" s="147" t="s">
        <v>78</v>
      </c>
      <c r="K34" s="148" t="s">
        <v>79</v>
      </c>
      <c r="L34" s="148" t="s">
        <v>80</v>
      </c>
      <c r="M34" s="149" t="s">
        <v>81</v>
      </c>
    </row>
    <row r="35" spans="1:13" ht="24.75" thickTop="1">
      <c r="A35" s="291" t="s">
        <v>66</v>
      </c>
      <c r="B35" s="150" t="s">
        <v>83</v>
      </c>
      <c r="C35" s="151">
        <v>6</v>
      </c>
      <c r="D35" s="169">
        <v>4.37956204379562</v>
      </c>
      <c r="E35" s="169">
        <v>4.37956204379562</v>
      </c>
      <c r="F35" s="170">
        <v>4.37956204379562</v>
      </c>
      <c r="G35" s="168"/>
      <c r="H35" s="291" t="s">
        <v>66</v>
      </c>
      <c r="I35" s="150" t="s">
        <v>83</v>
      </c>
      <c r="J35" s="151">
        <v>3</v>
      </c>
      <c r="K35" s="169">
        <v>2.18978102189781</v>
      </c>
      <c r="L35" s="169">
        <v>2.18978102189781</v>
      </c>
      <c r="M35" s="170">
        <v>2.18978102189781</v>
      </c>
    </row>
    <row r="36" spans="1:13" ht="15">
      <c r="A36" s="286"/>
      <c r="B36" s="154" t="s">
        <v>84</v>
      </c>
      <c r="C36" s="155">
        <v>20</v>
      </c>
      <c r="D36" s="171">
        <v>14.5985401459854</v>
      </c>
      <c r="E36" s="171">
        <v>14.5985401459854</v>
      </c>
      <c r="F36" s="172">
        <v>18.97810218978102</v>
      </c>
      <c r="G36" s="168"/>
      <c r="H36" s="286"/>
      <c r="I36" s="154" t="s">
        <v>84</v>
      </c>
      <c r="J36" s="155">
        <v>21</v>
      </c>
      <c r="K36" s="171">
        <v>15.328467153284672</v>
      </c>
      <c r="L36" s="171">
        <v>15.328467153284672</v>
      </c>
      <c r="M36" s="172">
        <v>17.51824817518248</v>
      </c>
    </row>
    <row r="37" spans="1:13" ht="15">
      <c r="A37" s="286"/>
      <c r="B37" s="154" t="s">
        <v>85</v>
      </c>
      <c r="C37" s="155">
        <v>91</v>
      </c>
      <c r="D37" s="171">
        <v>66.42335766423358</v>
      </c>
      <c r="E37" s="171">
        <v>66.42335766423358</v>
      </c>
      <c r="F37" s="172">
        <v>85.40145985401459</v>
      </c>
      <c r="G37" s="168"/>
      <c r="H37" s="286"/>
      <c r="I37" s="154" t="s">
        <v>85</v>
      </c>
      <c r="J37" s="155">
        <v>81</v>
      </c>
      <c r="K37" s="171">
        <v>59.12408759124088</v>
      </c>
      <c r="L37" s="171">
        <v>59.12408759124088</v>
      </c>
      <c r="M37" s="172">
        <v>76.64233576642336</v>
      </c>
    </row>
    <row r="38" spans="1:13" ht="24">
      <c r="A38" s="286"/>
      <c r="B38" s="154" t="s">
        <v>86</v>
      </c>
      <c r="C38" s="155">
        <v>20</v>
      </c>
      <c r="D38" s="171">
        <v>14.5985401459854</v>
      </c>
      <c r="E38" s="171">
        <v>14.5985401459854</v>
      </c>
      <c r="F38" s="172">
        <v>100</v>
      </c>
      <c r="G38" s="168"/>
      <c r="H38" s="286"/>
      <c r="I38" s="154" t="s">
        <v>86</v>
      </c>
      <c r="J38" s="155">
        <v>32</v>
      </c>
      <c r="K38" s="171">
        <v>23.357664233576642</v>
      </c>
      <c r="L38" s="171">
        <v>23.357664233576642</v>
      </c>
      <c r="M38" s="172">
        <v>100</v>
      </c>
    </row>
    <row r="39" spans="1:13" ht="15.75" thickBot="1">
      <c r="A39" s="292"/>
      <c r="B39" s="173" t="s">
        <v>87</v>
      </c>
      <c r="C39" s="165">
        <v>137</v>
      </c>
      <c r="D39" s="174">
        <v>100</v>
      </c>
      <c r="E39" s="174">
        <v>100</v>
      </c>
      <c r="F39" s="175"/>
      <c r="G39" s="168"/>
      <c r="H39" s="292"/>
      <c r="I39" s="173" t="s">
        <v>87</v>
      </c>
      <c r="J39" s="165">
        <v>137</v>
      </c>
      <c r="K39" s="174">
        <v>100</v>
      </c>
      <c r="L39" s="174">
        <v>100</v>
      </c>
      <c r="M39" s="175"/>
    </row>
    <row r="40" spans="1:7" ht="15.75" thickTop="1">
      <c r="A40" s="168"/>
      <c r="B40" s="168"/>
      <c r="C40" s="168"/>
      <c r="D40" s="168"/>
      <c r="E40" s="168"/>
      <c r="F40" s="168"/>
      <c r="G40" s="168"/>
    </row>
    <row r="41" spans="1:13" ht="15.75" thickBot="1">
      <c r="A41" s="288" t="s">
        <v>56</v>
      </c>
      <c r="B41" s="288"/>
      <c r="C41" s="288"/>
      <c r="D41" s="288"/>
      <c r="E41" s="288"/>
      <c r="F41" s="288"/>
      <c r="G41" s="168"/>
      <c r="H41" s="288" t="s">
        <v>57</v>
      </c>
      <c r="I41" s="288"/>
      <c r="J41" s="288"/>
      <c r="K41" s="288"/>
      <c r="L41" s="288"/>
      <c r="M41" s="288"/>
    </row>
    <row r="42" spans="1:13" ht="38.25" thickBot="1" thickTop="1">
      <c r="A42" s="289" t="s">
        <v>65</v>
      </c>
      <c r="B42" s="290"/>
      <c r="C42" s="147" t="s">
        <v>78</v>
      </c>
      <c r="D42" s="148" t="s">
        <v>79</v>
      </c>
      <c r="E42" s="148" t="s">
        <v>80</v>
      </c>
      <c r="F42" s="149" t="s">
        <v>81</v>
      </c>
      <c r="G42" s="168"/>
      <c r="H42" s="289" t="s">
        <v>65</v>
      </c>
      <c r="I42" s="290"/>
      <c r="J42" s="147" t="s">
        <v>78</v>
      </c>
      <c r="K42" s="148" t="s">
        <v>79</v>
      </c>
      <c r="L42" s="148" t="s">
        <v>80</v>
      </c>
      <c r="M42" s="149" t="s">
        <v>81</v>
      </c>
    </row>
    <row r="43" spans="1:13" ht="24.75" thickTop="1">
      <c r="A43" s="291" t="s">
        <v>66</v>
      </c>
      <c r="B43" s="150" t="s">
        <v>86</v>
      </c>
      <c r="C43" s="151">
        <v>1</v>
      </c>
      <c r="D43" s="176">
        <v>0.7299270072992701</v>
      </c>
      <c r="E43" s="176">
        <v>0.7299270072992701</v>
      </c>
      <c r="F43" s="177">
        <v>0.7299270072992701</v>
      </c>
      <c r="G43" s="168"/>
      <c r="H43" s="291" t="s">
        <v>66</v>
      </c>
      <c r="I43" s="150" t="s">
        <v>86</v>
      </c>
      <c r="J43" s="151">
        <v>1</v>
      </c>
      <c r="K43" s="176">
        <v>0.7299270072992701</v>
      </c>
      <c r="L43" s="176">
        <v>0.7299270072992701</v>
      </c>
      <c r="M43" s="177">
        <v>0.7299270072992701</v>
      </c>
    </row>
    <row r="44" spans="1:13" ht="15">
      <c r="A44" s="286"/>
      <c r="B44" s="154" t="s">
        <v>85</v>
      </c>
      <c r="C44" s="155">
        <v>9</v>
      </c>
      <c r="D44" s="171">
        <v>6.569343065693431</v>
      </c>
      <c r="E44" s="171">
        <v>6.569343065693431</v>
      </c>
      <c r="F44" s="172">
        <v>7.2992700729927</v>
      </c>
      <c r="G44" s="168"/>
      <c r="H44" s="286"/>
      <c r="I44" s="154" t="s">
        <v>85</v>
      </c>
      <c r="J44" s="155">
        <v>5</v>
      </c>
      <c r="K44" s="171">
        <v>3.64963503649635</v>
      </c>
      <c r="L44" s="171">
        <v>3.64963503649635</v>
      </c>
      <c r="M44" s="172">
        <v>4.37956204379562</v>
      </c>
    </row>
    <row r="45" spans="1:13" ht="15">
      <c r="A45" s="286"/>
      <c r="B45" s="154" t="s">
        <v>84</v>
      </c>
      <c r="C45" s="155">
        <v>24</v>
      </c>
      <c r="D45" s="171">
        <v>17.51824817518248</v>
      </c>
      <c r="E45" s="171">
        <v>17.51824817518248</v>
      </c>
      <c r="F45" s="172">
        <v>24.817518248175183</v>
      </c>
      <c r="G45" s="168"/>
      <c r="H45" s="286"/>
      <c r="I45" s="154" t="s">
        <v>84</v>
      </c>
      <c r="J45" s="155">
        <v>23</v>
      </c>
      <c r="K45" s="171">
        <v>16.78832116788321</v>
      </c>
      <c r="L45" s="171">
        <v>16.78832116788321</v>
      </c>
      <c r="M45" s="172">
        <v>21.16788321167883</v>
      </c>
    </row>
    <row r="46" spans="1:13" ht="24">
      <c r="A46" s="286"/>
      <c r="B46" s="154" t="s">
        <v>83</v>
      </c>
      <c r="C46" s="155">
        <v>92</v>
      </c>
      <c r="D46" s="171">
        <v>67.15328467153284</v>
      </c>
      <c r="E46" s="171">
        <v>67.15328467153284</v>
      </c>
      <c r="F46" s="172">
        <v>91.97080291970804</v>
      </c>
      <c r="G46" s="168"/>
      <c r="H46" s="286"/>
      <c r="I46" s="154" t="s">
        <v>83</v>
      </c>
      <c r="J46" s="155">
        <v>94</v>
      </c>
      <c r="K46" s="171">
        <v>68.61313868613139</v>
      </c>
      <c r="L46" s="171">
        <v>68.61313868613139</v>
      </c>
      <c r="M46" s="172">
        <v>89.78102189781022</v>
      </c>
    </row>
    <row r="47" spans="1:13" ht="36">
      <c r="A47" s="286"/>
      <c r="B47" s="154" t="s">
        <v>82</v>
      </c>
      <c r="C47" s="155">
        <v>11</v>
      </c>
      <c r="D47" s="171">
        <v>8.02919708029197</v>
      </c>
      <c r="E47" s="171">
        <v>8.02919708029197</v>
      </c>
      <c r="F47" s="172">
        <v>100</v>
      </c>
      <c r="G47" s="168"/>
      <c r="H47" s="286"/>
      <c r="I47" s="154" t="s">
        <v>82</v>
      </c>
      <c r="J47" s="155">
        <v>14</v>
      </c>
      <c r="K47" s="171">
        <v>10.218978102189782</v>
      </c>
      <c r="L47" s="171">
        <v>10.218978102189782</v>
      </c>
      <c r="M47" s="172">
        <v>100</v>
      </c>
    </row>
    <row r="48" spans="1:13" ht="15.75" thickBot="1">
      <c r="A48" s="292"/>
      <c r="B48" s="173" t="s">
        <v>87</v>
      </c>
      <c r="C48" s="165">
        <v>137</v>
      </c>
      <c r="D48" s="174">
        <v>100</v>
      </c>
      <c r="E48" s="174">
        <v>100</v>
      </c>
      <c r="F48" s="175"/>
      <c r="G48" s="168"/>
      <c r="H48" s="292"/>
      <c r="I48" s="173" t="s">
        <v>87</v>
      </c>
      <c r="J48" s="165">
        <v>137</v>
      </c>
      <c r="K48" s="174">
        <v>100</v>
      </c>
      <c r="L48" s="174">
        <v>100</v>
      </c>
      <c r="M48" s="175"/>
    </row>
    <row r="49" ht="15.75" thickTop="1">
      <c r="G49" s="168"/>
    </row>
    <row r="50" ht="15">
      <c r="G50" s="168"/>
    </row>
    <row r="51" spans="1:13" ht="15.75" thickBot="1">
      <c r="A51" s="288" t="s">
        <v>58</v>
      </c>
      <c r="B51" s="288"/>
      <c r="C51" s="288"/>
      <c r="D51" s="288"/>
      <c r="E51" s="288"/>
      <c r="F51" s="288"/>
      <c r="G51" s="168"/>
      <c r="H51" s="288" t="s">
        <v>59</v>
      </c>
      <c r="I51" s="288"/>
      <c r="J51" s="288"/>
      <c r="K51" s="288"/>
      <c r="L51" s="288"/>
      <c r="M51" s="288"/>
    </row>
    <row r="52" spans="1:13" ht="38.25" thickBot="1" thickTop="1">
      <c r="A52" s="289" t="s">
        <v>65</v>
      </c>
      <c r="B52" s="290"/>
      <c r="C52" s="147" t="s">
        <v>78</v>
      </c>
      <c r="D52" s="148" t="s">
        <v>79</v>
      </c>
      <c r="E52" s="148" t="s">
        <v>80</v>
      </c>
      <c r="F52" s="149" t="s">
        <v>81</v>
      </c>
      <c r="G52" s="168"/>
      <c r="H52" s="289" t="s">
        <v>65</v>
      </c>
      <c r="I52" s="290"/>
      <c r="J52" s="147" t="s">
        <v>78</v>
      </c>
      <c r="K52" s="148" t="s">
        <v>79</v>
      </c>
      <c r="L52" s="148" t="s">
        <v>80</v>
      </c>
      <c r="M52" s="149" t="s">
        <v>81</v>
      </c>
    </row>
    <row r="53" spans="1:13" ht="15.75" thickTop="1">
      <c r="A53" s="291" t="s">
        <v>66</v>
      </c>
      <c r="B53" s="150" t="s">
        <v>85</v>
      </c>
      <c r="C53" s="151">
        <v>5</v>
      </c>
      <c r="D53" s="169">
        <v>3.64963503649635</v>
      </c>
      <c r="E53" s="169">
        <v>3.64963503649635</v>
      </c>
      <c r="F53" s="170">
        <v>3.64963503649635</v>
      </c>
      <c r="G53" s="168"/>
      <c r="H53" s="291" t="s">
        <v>66</v>
      </c>
      <c r="I53" s="150" t="s">
        <v>85</v>
      </c>
      <c r="J53" s="151">
        <v>7</v>
      </c>
      <c r="K53" s="169">
        <v>5.109489051094891</v>
      </c>
      <c r="L53" s="169">
        <v>5.109489051094891</v>
      </c>
      <c r="M53" s="170">
        <v>5.109489051094891</v>
      </c>
    </row>
    <row r="54" spans="1:13" ht="15">
      <c r="A54" s="286"/>
      <c r="B54" s="154" t="s">
        <v>84</v>
      </c>
      <c r="C54" s="155">
        <v>19</v>
      </c>
      <c r="D54" s="171">
        <v>13.86861313868613</v>
      </c>
      <c r="E54" s="171">
        <v>13.86861313868613</v>
      </c>
      <c r="F54" s="172">
        <v>17.51824817518248</v>
      </c>
      <c r="G54" s="168"/>
      <c r="H54" s="286"/>
      <c r="I54" s="154" t="s">
        <v>84</v>
      </c>
      <c r="J54" s="155">
        <v>32</v>
      </c>
      <c r="K54" s="171">
        <v>23.357664233576642</v>
      </c>
      <c r="L54" s="171">
        <v>23.357664233576642</v>
      </c>
      <c r="M54" s="172">
        <v>28.467153284671532</v>
      </c>
    </row>
    <row r="55" spans="1:13" ht="24">
      <c r="A55" s="286"/>
      <c r="B55" s="154" t="s">
        <v>83</v>
      </c>
      <c r="C55" s="155">
        <v>97</v>
      </c>
      <c r="D55" s="171">
        <v>70.8029197080292</v>
      </c>
      <c r="E55" s="171">
        <v>70.8029197080292</v>
      </c>
      <c r="F55" s="172">
        <v>88.32116788321169</v>
      </c>
      <c r="G55" s="168"/>
      <c r="H55" s="286"/>
      <c r="I55" s="154" t="s">
        <v>83</v>
      </c>
      <c r="J55" s="155">
        <v>88</v>
      </c>
      <c r="K55" s="171">
        <v>64.23357664233576</v>
      </c>
      <c r="L55" s="171">
        <v>64.23357664233576</v>
      </c>
      <c r="M55" s="172">
        <v>92.7007299270073</v>
      </c>
    </row>
    <row r="56" spans="1:13" ht="36">
      <c r="A56" s="286"/>
      <c r="B56" s="154" t="s">
        <v>82</v>
      </c>
      <c r="C56" s="155">
        <v>16</v>
      </c>
      <c r="D56" s="171">
        <v>11.678832116788321</v>
      </c>
      <c r="E56" s="171">
        <v>11.678832116788321</v>
      </c>
      <c r="F56" s="172">
        <v>100</v>
      </c>
      <c r="G56" s="168"/>
      <c r="H56" s="286"/>
      <c r="I56" s="154" t="s">
        <v>82</v>
      </c>
      <c r="J56" s="155">
        <v>10</v>
      </c>
      <c r="K56" s="171">
        <v>7.2992700729927</v>
      </c>
      <c r="L56" s="171">
        <v>7.2992700729927</v>
      </c>
      <c r="M56" s="172">
        <v>100</v>
      </c>
    </row>
    <row r="57" spans="1:13" ht="15.75" thickBot="1">
      <c r="A57" s="292"/>
      <c r="B57" s="173" t="s">
        <v>87</v>
      </c>
      <c r="C57" s="165">
        <v>137</v>
      </c>
      <c r="D57" s="174">
        <v>100</v>
      </c>
      <c r="E57" s="174">
        <v>100</v>
      </c>
      <c r="F57" s="175"/>
      <c r="G57" s="168"/>
      <c r="H57" s="292"/>
      <c r="I57" s="173" t="s">
        <v>87</v>
      </c>
      <c r="J57" s="165">
        <v>137</v>
      </c>
      <c r="K57" s="174">
        <v>100</v>
      </c>
      <c r="L57" s="174">
        <v>100</v>
      </c>
      <c r="M57" s="175"/>
    </row>
    <row r="58" ht="15.75" thickTop="1">
      <c r="G58" s="168"/>
    </row>
    <row r="59" spans="1:7" ht="15.75" thickBot="1">
      <c r="A59" s="288" t="s">
        <v>4</v>
      </c>
      <c r="B59" s="288"/>
      <c r="C59" s="288"/>
      <c r="D59" s="288"/>
      <c r="E59" s="288"/>
      <c r="F59" s="288"/>
      <c r="G59" s="168"/>
    </row>
    <row r="60" spans="1:7" ht="38.25" thickBot="1" thickTop="1">
      <c r="A60" s="289" t="s">
        <v>65</v>
      </c>
      <c r="B60" s="290"/>
      <c r="C60" s="147" t="s">
        <v>78</v>
      </c>
      <c r="D60" s="148" t="s">
        <v>79</v>
      </c>
      <c r="E60" s="148" t="s">
        <v>80</v>
      </c>
      <c r="F60" s="149" t="s">
        <v>81</v>
      </c>
      <c r="G60" s="168"/>
    </row>
    <row r="61" spans="1:7" ht="15.75" thickTop="1">
      <c r="A61" s="291" t="s">
        <v>66</v>
      </c>
      <c r="B61" s="178" t="s">
        <v>94</v>
      </c>
      <c r="C61" s="151">
        <v>2</v>
      </c>
      <c r="D61" s="169">
        <v>1.4598540145985401</v>
      </c>
      <c r="E61" s="169">
        <v>1.4598540145985401</v>
      </c>
      <c r="F61" s="170">
        <v>1.4598540145985401</v>
      </c>
      <c r="G61" s="168"/>
    </row>
    <row r="62" spans="1:7" ht="15">
      <c r="A62" s="286"/>
      <c r="B62" s="179" t="s">
        <v>96</v>
      </c>
      <c r="C62" s="155">
        <v>3</v>
      </c>
      <c r="D62" s="171">
        <v>2.18978102189781</v>
      </c>
      <c r="E62" s="171">
        <v>2.18978102189781</v>
      </c>
      <c r="F62" s="172">
        <v>3.64963503649635</v>
      </c>
      <c r="G62" s="168"/>
    </row>
    <row r="63" spans="1:7" ht="15">
      <c r="A63" s="286"/>
      <c r="B63" s="179" t="s">
        <v>97</v>
      </c>
      <c r="C63" s="155">
        <v>6</v>
      </c>
      <c r="D63" s="171">
        <v>4.37956204379562</v>
      </c>
      <c r="E63" s="171">
        <v>4.37956204379562</v>
      </c>
      <c r="F63" s="172">
        <v>8.02919708029197</v>
      </c>
      <c r="G63" s="168"/>
    </row>
    <row r="64" spans="1:7" ht="15">
      <c r="A64" s="286"/>
      <c r="B64" s="179" t="s">
        <v>99</v>
      </c>
      <c r="C64" s="155">
        <v>3</v>
      </c>
      <c r="D64" s="171">
        <v>2.18978102189781</v>
      </c>
      <c r="E64" s="171">
        <v>2.18978102189781</v>
      </c>
      <c r="F64" s="172">
        <v>10.218978102189782</v>
      </c>
      <c r="G64" s="168"/>
    </row>
    <row r="65" spans="1:7" ht="15">
      <c r="A65" s="286"/>
      <c r="B65" s="179" t="s">
        <v>100</v>
      </c>
      <c r="C65" s="155">
        <v>5</v>
      </c>
      <c r="D65" s="171">
        <v>3.64963503649635</v>
      </c>
      <c r="E65" s="171">
        <v>3.64963503649635</v>
      </c>
      <c r="F65" s="172">
        <v>13.86861313868613</v>
      </c>
      <c r="G65" s="168"/>
    </row>
    <row r="66" spans="1:7" ht="15">
      <c r="A66" s="286"/>
      <c r="B66" s="179" t="s">
        <v>101</v>
      </c>
      <c r="C66" s="155">
        <v>12</v>
      </c>
      <c r="D66" s="171">
        <v>8.75912408759124</v>
      </c>
      <c r="E66" s="171">
        <v>8.75912408759124</v>
      </c>
      <c r="F66" s="172">
        <v>22.62773722627737</v>
      </c>
      <c r="G66" s="168"/>
    </row>
    <row r="67" spans="1:7" ht="15">
      <c r="A67" s="286"/>
      <c r="B67" s="179" t="s">
        <v>102</v>
      </c>
      <c r="C67" s="155">
        <v>5</v>
      </c>
      <c r="D67" s="171">
        <v>3.64963503649635</v>
      </c>
      <c r="E67" s="171">
        <v>3.64963503649635</v>
      </c>
      <c r="F67" s="172">
        <v>26.277372262773724</v>
      </c>
      <c r="G67" s="168"/>
    </row>
    <row r="68" spans="1:7" ht="15">
      <c r="A68" s="286"/>
      <c r="B68" s="179" t="s">
        <v>103</v>
      </c>
      <c r="C68" s="155">
        <v>6</v>
      </c>
      <c r="D68" s="171">
        <v>4.37956204379562</v>
      </c>
      <c r="E68" s="171">
        <v>4.37956204379562</v>
      </c>
      <c r="F68" s="172">
        <v>30.656934306569344</v>
      </c>
      <c r="G68" s="168"/>
    </row>
    <row r="69" spans="1:7" ht="15">
      <c r="A69" s="286"/>
      <c r="B69" s="179" t="s">
        <v>104</v>
      </c>
      <c r="C69" s="155">
        <v>11</v>
      </c>
      <c r="D69" s="171">
        <v>8.02919708029197</v>
      </c>
      <c r="E69" s="171">
        <v>8.02919708029197</v>
      </c>
      <c r="F69" s="172">
        <v>38.68613138686132</v>
      </c>
      <c r="G69" s="168"/>
    </row>
    <row r="70" spans="1:7" ht="15">
      <c r="A70" s="286"/>
      <c r="B70" s="179" t="s">
        <v>105</v>
      </c>
      <c r="C70" s="155">
        <v>7</v>
      </c>
      <c r="D70" s="171">
        <v>5.109489051094891</v>
      </c>
      <c r="E70" s="171">
        <v>5.109489051094891</v>
      </c>
      <c r="F70" s="172">
        <v>43.79562043795621</v>
      </c>
      <c r="G70" s="168"/>
    </row>
    <row r="71" spans="1:7" ht="15">
      <c r="A71" s="286"/>
      <c r="B71" s="179" t="s">
        <v>106</v>
      </c>
      <c r="C71" s="155">
        <v>24</v>
      </c>
      <c r="D71" s="171">
        <v>17.51824817518248</v>
      </c>
      <c r="E71" s="171">
        <v>17.51824817518248</v>
      </c>
      <c r="F71" s="172">
        <v>61.31386861313869</v>
      </c>
      <c r="G71" s="168"/>
    </row>
    <row r="72" spans="1:7" ht="15">
      <c r="A72" s="286"/>
      <c r="B72" s="179" t="s">
        <v>107</v>
      </c>
      <c r="C72" s="155">
        <v>17</v>
      </c>
      <c r="D72" s="171">
        <v>12.408759124087592</v>
      </c>
      <c r="E72" s="171">
        <v>12.408759124087592</v>
      </c>
      <c r="F72" s="172">
        <v>73.72262773722628</v>
      </c>
      <c r="G72" s="168"/>
    </row>
    <row r="73" spans="1:7" ht="15">
      <c r="A73" s="286"/>
      <c r="B73" s="179" t="s">
        <v>108</v>
      </c>
      <c r="C73" s="155">
        <v>4</v>
      </c>
      <c r="D73" s="171">
        <v>2.9197080291970803</v>
      </c>
      <c r="E73" s="171">
        <v>2.9197080291970803</v>
      </c>
      <c r="F73" s="172">
        <v>76.64233576642336</v>
      </c>
      <c r="G73" s="168"/>
    </row>
    <row r="74" spans="1:7" ht="15">
      <c r="A74" s="286"/>
      <c r="B74" s="179" t="s">
        <v>109</v>
      </c>
      <c r="C74" s="155">
        <v>9</v>
      </c>
      <c r="D74" s="171">
        <v>6.569343065693431</v>
      </c>
      <c r="E74" s="171">
        <v>6.569343065693431</v>
      </c>
      <c r="F74" s="172">
        <v>83.21167883211679</v>
      </c>
      <c r="G74" s="168"/>
    </row>
    <row r="75" spans="1:7" ht="15">
      <c r="A75" s="286"/>
      <c r="B75" s="179" t="s">
        <v>110</v>
      </c>
      <c r="C75" s="155">
        <v>1</v>
      </c>
      <c r="D75" s="180">
        <v>0.7299270072992701</v>
      </c>
      <c r="E75" s="180">
        <v>0.7299270072992701</v>
      </c>
      <c r="F75" s="172">
        <v>83.94160583941606</v>
      </c>
      <c r="G75" s="168"/>
    </row>
    <row r="76" spans="1:7" ht="15">
      <c r="A76" s="286"/>
      <c r="B76" s="179" t="s">
        <v>128</v>
      </c>
      <c r="C76" s="155">
        <v>4</v>
      </c>
      <c r="D76" s="171">
        <v>2.9197080291970803</v>
      </c>
      <c r="E76" s="171">
        <v>2.9197080291970803</v>
      </c>
      <c r="F76" s="172">
        <v>86.86131386861314</v>
      </c>
      <c r="G76" s="168"/>
    </row>
    <row r="77" spans="1:7" ht="15">
      <c r="A77" s="286"/>
      <c r="B77" s="179" t="s">
        <v>116</v>
      </c>
      <c r="C77" s="155">
        <v>10</v>
      </c>
      <c r="D77" s="171">
        <v>7.2992700729927</v>
      </c>
      <c r="E77" s="171">
        <v>7.2992700729927</v>
      </c>
      <c r="F77" s="172">
        <v>94.16058394160584</v>
      </c>
      <c r="G77" s="168"/>
    </row>
    <row r="78" spans="1:7" ht="15">
      <c r="A78" s="286"/>
      <c r="B78" s="179" t="s">
        <v>129</v>
      </c>
      <c r="C78" s="155">
        <v>3</v>
      </c>
      <c r="D78" s="171">
        <v>2.18978102189781</v>
      </c>
      <c r="E78" s="171">
        <v>2.18978102189781</v>
      </c>
      <c r="F78" s="172">
        <v>96.35036496350365</v>
      </c>
      <c r="G78" s="168"/>
    </row>
    <row r="79" spans="1:7" ht="15">
      <c r="A79" s="286"/>
      <c r="B79" s="179" t="s">
        <v>117</v>
      </c>
      <c r="C79" s="155">
        <v>1</v>
      </c>
      <c r="D79" s="180">
        <v>0.7299270072992701</v>
      </c>
      <c r="E79" s="180">
        <v>0.7299270072992701</v>
      </c>
      <c r="F79" s="172">
        <v>97.08029197080292</v>
      </c>
      <c r="G79" s="168"/>
    </row>
    <row r="80" spans="1:7" ht="15">
      <c r="A80" s="286"/>
      <c r="B80" s="179" t="s">
        <v>130</v>
      </c>
      <c r="C80" s="155">
        <v>2</v>
      </c>
      <c r="D80" s="171">
        <v>1.4598540145985401</v>
      </c>
      <c r="E80" s="171">
        <v>1.4598540145985401</v>
      </c>
      <c r="F80" s="172">
        <v>98.54014598540147</v>
      </c>
      <c r="G80" s="168"/>
    </row>
    <row r="81" spans="1:7" ht="15">
      <c r="A81" s="286"/>
      <c r="B81" s="179" t="s">
        <v>131</v>
      </c>
      <c r="C81" s="155">
        <v>2</v>
      </c>
      <c r="D81" s="171">
        <v>1.4598540145985401</v>
      </c>
      <c r="E81" s="171">
        <v>1.4598540145985401</v>
      </c>
      <c r="F81" s="172">
        <v>100</v>
      </c>
      <c r="G81" s="168"/>
    </row>
    <row r="82" spans="1:7" ht="15.75" thickBot="1">
      <c r="A82" s="292"/>
      <c r="B82" s="173" t="s">
        <v>87</v>
      </c>
      <c r="C82" s="165">
        <v>137</v>
      </c>
      <c r="D82" s="174">
        <v>100</v>
      </c>
      <c r="E82" s="174">
        <v>100</v>
      </c>
      <c r="F82" s="175"/>
      <c r="G82" s="168"/>
    </row>
    <row r="83" ht="15.75" thickTop="1">
      <c r="G83" s="168"/>
    </row>
    <row r="84" ht="15">
      <c r="G84" s="168"/>
    </row>
    <row r="85" ht="15">
      <c r="G85" s="168"/>
    </row>
    <row r="86" ht="15">
      <c r="G86" s="168"/>
    </row>
    <row r="87" ht="15">
      <c r="G87" s="168"/>
    </row>
    <row r="88" ht="15">
      <c r="G88" s="168"/>
    </row>
    <row r="89" ht="15">
      <c r="G89" s="168"/>
    </row>
    <row r="90" spans="1:7" ht="15">
      <c r="A90" s="168"/>
      <c r="B90" s="168"/>
      <c r="C90" s="168"/>
      <c r="D90" s="168"/>
      <c r="E90" s="168"/>
      <c r="F90" s="168"/>
      <c r="G90" s="168"/>
    </row>
    <row r="91" ht="15">
      <c r="G91" s="168"/>
    </row>
    <row r="92" ht="15">
      <c r="G92" s="168"/>
    </row>
    <row r="93" ht="15">
      <c r="G93" s="168"/>
    </row>
    <row r="94" ht="15">
      <c r="G94" s="168"/>
    </row>
    <row r="95" ht="15">
      <c r="G95" s="168"/>
    </row>
    <row r="96" ht="15">
      <c r="G96" s="168"/>
    </row>
    <row r="97" ht="15">
      <c r="G97" s="168"/>
    </row>
    <row r="98" spans="1:7" ht="15">
      <c r="A98" s="168"/>
      <c r="B98" s="168"/>
      <c r="C98" s="168"/>
      <c r="D98" s="168"/>
      <c r="E98" s="168"/>
      <c r="F98" s="168"/>
      <c r="G98" s="168"/>
    </row>
    <row r="99" ht="15">
      <c r="G99" s="168"/>
    </row>
    <row r="100" ht="15">
      <c r="G100" s="168"/>
    </row>
    <row r="101" ht="15">
      <c r="G101" s="168"/>
    </row>
    <row r="102" ht="15">
      <c r="G102" s="168"/>
    </row>
    <row r="103" ht="15">
      <c r="G103" s="168"/>
    </row>
    <row r="104" ht="15">
      <c r="G104" s="168"/>
    </row>
    <row r="105" ht="15">
      <c r="G105" s="168"/>
    </row>
    <row r="106" ht="15">
      <c r="G106" s="168"/>
    </row>
    <row r="107" ht="15">
      <c r="G107" s="168"/>
    </row>
    <row r="108" ht="15">
      <c r="G108" s="168"/>
    </row>
    <row r="109" ht="15">
      <c r="G109" s="168"/>
    </row>
    <row r="110" ht="15">
      <c r="G110" s="168"/>
    </row>
    <row r="111" ht="15">
      <c r="G111" s="168"/>
    </row>
    <row r="112" ht="15">
      <c r="G112" s="168"/>
    </row>
    <row r="113" ht="15">
      <c r="G113" s="168"/>
    </row>
    <row r="114" ht="15">
      <c r="G114" s="168"/>
    </row>
    <row r="115" ht="15">
      <c r="G115" s="168"/>
    </row>
    <row r="116" ht="15">
      <c r="G116" s="168"/>
    </row>
    <row r="117" ht="15">
      <c r="G117" s="168"/>
    </row>
    <row r="118" ht="15">
      <c r="G118" s="168"/>
    </row>
    <row r="119" ht="15">
      <c r="G119" s="168"/>
    </row>
    <row r="120" ht="15">
      <c r="G120" s="168"/>
    </row>
    <row r="121" ht="15">
      <c r="G121" s="168"/>
    </row>
    <row r="122" ht="15">
      <c r="G122" s="168"/>
    </row>
  </sheetData>
  <mergeCells count="46">
    <mergeCell ref="H53:H57"/>
    <mergeCell ref="A59:F59"/>
    <mergeCell ref="A60:B60"/>
    <mergeCell ref="A61:A82"/>
    <mergeCell ref="H43:H48"/>
    <mergeCell ref="A51:F51"/>
    <mergeCell ref="A52:B52"/>
    <mergeCell ref="A53:A57"/>
    <mergeCell ref="H51:M51"/>
    <mergeCell ref="H52:I52"/>
    <mergeCell ref="A41:F41"/>
    <mergeCell ref="A42:B42"/>
    <mergeCell ref="A43:A48"/>
    <mergeCell ref="H41:M41"/>
    <mergeCell ref="H42:I42"/>
    <mergeCell ref="A33:F33"/>
    <mergeCell ref="A34:B34"/>
    <mergeCell ref="A35:A39"/>
    <mergeCell ref="H33:M33"/>
    <mergeCell ref="H34:I34"/>
    <mergeCell ref="H35:H39"/>
    <mergeCell ref="A25:F25"/>
    <mergeCell ref="A26:B26"/>
    <mergeCell ref="A27:A31"/>
    <mergeCell ref="H25:M25"/>
    <mergeCell ref="H26:I26"/>
    <mergeCell ref="H27:H31"/>
    <mergeCell ref="A15:B15"/>
    <mergeCell ref="A17:F17"/>
    <mergeCell ref="A18:B18"/>
    <mergeCell ref="A19:A23"/>
    <mergeCell ref="H17:M17"/>
    <mergeCell ref="H18:I18"/>
    <mergeCell ref="H19:H23"/>
    <mergeCell ref="A14:B14"/>
    <mergeCell ref="A2:M2"/>
    <mergeCell ref="A3:B3"/>
    <mergeCell ref="A4:A5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1.1" right="0.24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workbookViewId="0" topLeftCell="A1">
      <selection activeCell="I14" sqref="I14"/>
    </sheetView>
  </sheetViews>
  <sheetFormatPr defaultColWidth="9.140625" defaultRowHeight="15"/>
  <cols>
    <col min="1" max="1" width="6.7109375" style="0" customWidth="1"/>
    <col min="2" max="2" width="17.8515625" style="0" customWidth="1"/>
    <col min="3" max="3" width="11.57421875" style="0" customWidth="1"/>
    <col min="4" max="4" width="10.57421875" style="0" customWidth="1"/>
    <col min="7" max="7" width="10.8515625" style="0" customWidth="1"/>
  </cols>
  <sheetData>
    <row r="2" ht="15">
      <c r="B2" s="181" t="s">
        <v>176</v>
      </c>
    </row>
    <row r="3" ht="15">
      <c r="B3" s="181" t="s">
        <v>177</v>
      </c>
    </row>
    <row r="5" spans="1:7" s="200" customFormat="1" ht="30">
      <c r="A5" s="199" t="s">
        <v>133</v>
      </c>
      <c r="B5" s="199" t="s">
        <v>134</v>
      </c>
      <c r="C5" s="199" t="s">
        <v>135</v>
      </c>
      <c r="D5" s="199" t="s">
        <v>11</v>
      </c>
      <c r="E5" s="199" t="s">
        <v>12</v>
      </c>
      <c r="F5" s="199" t="s">
        <v>13</v>
      </c>
      <c r="G5" s="199" t="s">
        <v>14</v>
      </c>
    </row>
    <row r="6" spans="1:7" s="200" customFormat="1" ht="15">
      <c r="A6" s="41">
        <v>1</v>
      </c>
      <c r="B6" s="201" t="s">
        <v>15</v>
      </c>
      <c r="C6" s="41">
        <v>137</v>
      </c>
      <c r="D6" s="41">
        <v>2063</v>
      </c>
      <c r="E6" s="41">
        <v>3.765</v>
      </c>
      <c r="F6" s="41">
        <v>75.292</v>
      </c>
      <c r="G6" s="41" t="s">
        <v>111</v>
      </c>
    </row>
    <row r="7" spans="1:7" ht="15">
      <c r="A7" s="202">
        <v>2</v>
      </c>
      <c r="B7" s="2" t="s">
        <v>60</v>
      </c>
      <c r="C7" s="202">
        <v>137</v>
      </c>
      <c r="D7" s="217">
        <v>2218</v>
      </c>
      <c r="E7" s="218">
        <v>4.047</v>
      </c>
      <c r="F7" s="222">
        <v>80.949</v>
      </c>
      <c r="G7" s="202" t="s">
        <v>111</v>
      </c>
    </row>
    <row r="8" spans="1:7" ht="15">
      <c r="A8" s="41">
        <v>3</v>
      </c>
      <c r="B8" s="2" t="s">
        <v>61</v>
      </c>
      <c r="C8" s="202">
        <v>137</v>
      </c>
      <c r="D8" s="221">
        <v>3516</v>
      </c>
      <c r="E8" s="219">
        <v>3.666</v>
      </c>
      <c r="F8" s="219">
        <v>73.326</v>
      </c>
      <c r="G8" s="202" t="s">
        <v>111</v>
      </c>
    </row>
    <row r="9" spans="1:13" ht="30">
      <c r="A9" s="202">
        <v>4</v>
      </c>
      <c r="B9" s="182" t="s">
        <v>62</v>
      </c>
      <c r="C9" s="202">
        <v>137</v>
      </c>
      <c r="D9" s="220">
        <v>1486</v>
      </c>
      <c r="E9" s="218">
        <v>2.712</v>
      </c>
      <c r="F9" s="219">
        <v>54.234</v>
      </c>
      <c r="G9" s="226" t="s">
        <v>136</v>
      </c>
      <c r="J9" s="217"/>
      <c r="K9" s="218"/>
      <c r="L9" s="218"/>
      <c r="M9" s="231"/>
    </row>
    <row r="10" spans="1:7" ht="15">
      <c r="A10" s="41">
        <v>5</v>
      </c>
      <c r="B10" s="2" t="s">
        <v>63</v>
      </c>
      <c r="C10" s="202">
        <v>137</v>
      </c>
      <c r="D10" s="221">
        <v>3741</v>
      </c>
      <c r="E10" s="219">
        <v>3.901</v>
      </c>
      <c r="F10" s="219">
        <v>78.019</v>
      </c>
      <c r="G10" s="202" t="s">
        <v>111</v>
      </c>
    </row>
    <row r="11" spans="1:7" ht="15">
      <c r="A11" s="295" t="s">
        <v>147</v>
      </c>
      <c r="B11" s="296"/>
      <c r="C11" s="297"/>
      <c r="D11" s="203"/>
      <c r="E11" s="204">
        <f>AVERAGE(E6:E10)</f>
        <v>3.6182000000000003</v>
      </c>
      <c r="F11" s="203">
        <f>AVERAGE(F6:F10)</f>
        <v>72.364</v>
      </c>
      <c r="G11" s="203" t="s">
        <v>111</v>
      </c>
    </row>
  </sheetData>
  <mergeCells count="1">
    <mergeCell ref="A11:C1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"/>
  <sheetViews>
    <sheetView workbookViewId="0" topLeftCell="A1">
      <selection activeCell="A3" sqref="A3:L3"/>
    </sheetView>
  </sheetViews>
  <sheetFormatPr defaultColWidth="9.140625" defaultRowHeight="15"/>
  <cols>
    <col min="1" max="1" width="9.7109375" style="0" customWidth="1"/>
    <col min="2" max="2" width="36.421875" style="0" customWidth="1"/>
    <col min="3" max="5" width="4.00390625" style="0" customWidth="1"/>
    <col min="6" max="6" width="4.7109375" style="0" customWidth="1"/>
    <col min="7" max="7" width="4.421875" style="0" customWidth="1"/>
    <col min="8" max="8" width="4.57421875" style="0" customWidth="1"/>
    <col min="9" max="9" width="5.7109375" style="0" customWidth="1"/>
    <col min="10" max="10" width="9.57421875" style="0" customWidth="1"/>
    <col min="11" max="11" width="8.8515625" style="0" customWidth="1"/>
    <col min="12" max="12" width="10.421875" style="0" customWidth="1"/>
  </cols>
  <sheetData>
    <row r="3" spans="1:12" ht="30">
      <c r="A3" s="185" t="s">
        <v>140</v>
      </c>
      <c r="B3" s="185" t="s">
        <v>5</v>
      </c>
      <c r="C3" s="186" t="s">
        <v>6</v>
      </c>
      <c r="D3" s="186" t="s">
        <v>7</v>
      </c>
      <c r="E3" s="186" t="s">
        <v>8</v>
      </c>
      <c r="F3" s="186" t="s">
        <v>9</v>
      </c>
      <c r="G3" s="186" t="s">
        <v>10</v>
      </c>
      <c r="H3" s="186" t="s">
        <v>8</v>
      </c>
      <c r="I3" s="186" t="s">
        <v>11</v>
      </c>
      <c r="J3" s="186" t="s">
        <v>12</v>
      </c>
      <c r="K3" s="186" t="s">
        <v>13</v>
      </c>
      <c r="L3" s="186" t="s">
        <v>14</v>
      </c>
    </row>
    <row r="4" spans="1:12" ht="30">
      <c r="A4" s="240" t="s">
        <v>175</v>
      </c>
      <c r="B4" s="232" t="s">
        <v>149</v>
      </c>
      <c r="C4" s="187">
        <v>1</v>
      </c>
      <c r="D4" s="187">
        <v>2</v>
      </c>
      <c r="E4" s="187">
        <v>16</v>
      </c>
      <c r="F4" s="187">
        <v>85</v>
      </c>
      <c r="G4" s="187">
        <v>33</v>
      </c>
      <c r="H4" s="188">
        <f aca="true" t="shared" si="0" ref="H4:H7">SUM(C4:G4)</f>
        <v>137</v>
      </c>
      <c r="I4" s="187">
        <v>558</v>
      </c>
      <c r="J4" s="205">
        <f aca="true" t="shared" si="1" ref="J4:J7">I4/H4</f>
        <v>4.072992700729927</v>
      </c>
      <c r="K4" s="205">
        <f aca="true" t="shared" si="2" ref="K4:K7">I4/685*100</f>
        <v>81.45985401459855</v>
      </c>
      <c r="L4" s="205" t="s">
        <v>112</v>
      </c>
    </row>
    <row r="5" spans="1:12" ht="30">
      <c r="A5" s="240"/>
      <c r="B5" s="233" t="s">
        <v>150</v>
      </c>
      <c r="C5" s="187">
        <v>2</v>
      </c>
      <c r="D5" s="187">
        <v>20</v>
      </c>
      <c r="E5" s="187">
        <v>83</v>
      </c>
      <c r="F5" s="187">
        <v>32</v>
      </c>
      <c r="G5" s="40"/>
      <c r="H5" s="188">
        <f t="shared" si="0"/>
        <v>137</v>
      </c>
      <c r="I5" s="187">
        <v>556</v>
      </c>
      <c r="J5" s="205">
        <f t="shared" si="1"/>
        <v>4.0583941605839415</v>
      </c>
      <c r="K5" s="205">
        <f t="shared" si="2"/>
        <v>81.16788321167884</v>
      </c>
      <c r="L5" s="205" t="s">
        <v>112</v>
      </c>
    </row>
    <row r="6" spans="1:12" ht="51">
      <c r="A6" s="240"/>
      <c r="B6" s="234" t="s">
        <v>151</v>
      </c>
      <c r="C6" s="187">
        <v>2</v>
      </c>
      <c r="D6" s="187">
        <v>39</v>
      </c>
      <c r="E6" s="187">
        <v>26</v>
      </c>
      <c r="F6" s="187">
        <v>56</v>
      </c>
      <c r="G6" s="187">
        <v>14</v>
      </c>
      <c r="H6" s="188">
        <f t="shared" si="0"/>
        <v>137</v>
      </c>
      <c r="I6" s="187">
        <v>452</v>
      </c>
      <c r="J6" s="205">
        <f t="shared" si="1"/>
        <v>3.2992700729927007</v>
      </c>
      <c r="K6" s="205">
        <f t="shared" si="2"/>
        <v>65.985401459854</v>
      </c>
      <c r="L6" s="205" t="s">
        <v>111</v>
      </c>
    </row>
    <row r="7" spans="1:12" ht="38.25">
      <c r="A7" s="240"/>
      <c r="B7" s="234" t="s">
        <v>152</v>
      </c>
      <c r="C7" s="187">
        <v>2</v>
      </c>
      <c r="D7" s="187">
        <v>16</v>
      </c>
      <c r="E7" s="187">
        <v>26</v>
      </c>
      <c r="F7" s="187">
        <v>80</v>
      </c>
      <c r="G7" s="187">
        <v>13</v>
      </c>
      <c r="H7" s="188">
        <f t="shared" si="0"/>
        <v>137</v>
      </c>
      <c r="I7" s="187">
        <v>497</v>
      </c>
      <c r="J7" s="205">
        <f t="shared" si="1"/>
        <v>3.627737226277372</v>
      </c>
      <c r="K7" s="205">
        <f t="shared" si="2"/>
        <v>72.55474452554745</v>
      </c>
      <c r="L7" s="205" t="s">
        <v>111</v>
      </c>
    </row>
    <row r="8" spans="1:12" ht="15">
      <c r="A8" s="235" t="s">
        <v>139</v>
      </c>
      <c r="B8" s="298" t="s">
        <v>139</v>
      </c>
      <c r="C8" s="299"/>
      <c r="D8" s="299"/>
      <c r="E8" s="299"/>
      <c r="F8" s="299"/>
      <c r="G8" s="299"/>
      <c r="H8" s="300"/>
      <c r="I8" s="193">
        <f>SUM(I4:I7)</f>
        <v>2063</v>
      </c>
      <c r="J8" s="186">
        <f>AVERAGE(J4:J7)</f>
        <v>3.764598540145985</v>
      </c>
      <c r="K8" s="186">
        <f>AVERAGE(K4:K7)</f>
        <v>75.2919708029197</v>
      </c>
      <c r="L8" s="186" t="s">
        <v>111</v>
      </c>
    </row>
  </sheetData>
  <mergeCells count="2">
    <mergeCell ref="A4:A7"/>
    <mergeCell ref="B8:H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 topLeftCell="A1">
      <selection activeCell="B2" sqref="B2:L7"/>
    </sheetView>
  </sheetViews>
  <sheetFormatPr defaultColWidth="9.140625" defaultRowHeight="15"/>
  <cols>
    <col min="2" max="2" width="28.421875" style="0" customWidth="1"/>
    <col min="3" max="3" width="4.7109375" style="0" customWidth="1"/>
    <col min="4" max="4" width="4.57421875" style="0" customWidth="1"/>
    <col min="5" max="5" width="5.140625" style="0" customWidth="1"/>
    <col min="6" max="6" width="4.8515625" style="0" customWidth="1"/>
    <col min="7" max="7" width="5.00390625" style="0" customWidth="1"/>
    <col min="8" max="8" width="4.421875" style="0" customWidth="1"/>
    <col min="9" max="9" width="6.140625" style="0" customWidth="1"/>
    <col min="10" max="10" width="12.28125" style="0" customWidth="1"/>
    <col min="11" max="11" width="9.140625" style="0" customWidth="1"/>
    <col min="12" max="12" width="9.7109375" style="0" customWidth="1"/>
  </cols>
  <sheetData>
    <row r="2" spans="1:12" ht="30">
      <c r="A2" s="185" t="s">
        <v>140</v>
      </c>
      <c r="B2" s="185" t="s">
        <v>5</v>
      </c>
      <c r="C2" s="186" t="s">
        <v>6</v>
      </c>
      <c r="D2" s="186" t="s">
        <v>7</v>
      </c>
      <c r="E2" s="186" t="s">
        <v>8</v>
      </c>
      <c r="F2" s="186" t="s">
        <v>9</v>
      </c>
      <c r="G2" s="186" t="s">
        <v>10</v>
      </c>
      <c r="H2" s="186" t="s">
        <v>8</v>
      </c>
      <c r="I2" s="186" t="s">
        <v>11</v>
      </c>
      <c r="J2" s="186" t="s">
        <v>12</v>
      </c>
      <c r="K2" s="186" t="s">
        <v>13</v>
      </c>
      <c r="L2" s="186" t="s">
        <v>14</v>
      </c>
    </row>
    <row r="3" spans="1:12" ht="30" customHeight="1">
      <c r="A3" s="241" t="s">
        <v>141</v>
      </c>
      <c r="B3" s="223" t="s">
        <v>153</v>
      </c>
      <c r="C3" s="189">
        <v>4</v>
      </c>
      <c r="D3" s="189">
        <v>23</v>
      </c>
      <c r="E3" s="189">
        <v>65</v>
      </c>
      <c r="F3" s="189">
        <v>45</v>
      </c>
      <c r="G3" s="40"/>
      <c r="H3" s="188">
        <f aca="true" t="shared" si="0" ref="H3:H6">SUM(C3:G3)</f>
        <v>137</v>
      </c>
      <c r="I3" s="187">
        <v>562</v>
      </c>
      <c r="J3" s="205">
        <f aca="true" t="shared" si="1" ref="J3:J6">I3/H3</f>
        <v>4.102189781021898</v>
      </c>
      <c r="K3" s="205">
        <f aca="true" t="shared" si="2" ref="K3:K6">I3/685*100</f>
        <v>82.04379562043795</v>
      </c>
      <c r="L3" s="205" t="s">
        <v>112</v>
      </c>
    </row>
    <row r="4" spans="1:12" ht="51.75" customHeight="1">
      <c r="A4" s="240"/>
      <c r="B4" s="224" t="s">
        <v>154</v>
      </c>
      <c r="C4" s="189">
        <v>5</v>
      </c>
      <c r="D4" s="189">
        <v>21</v>
      </c>
      <c r="E4" s="189">
        <v>71</v>
      </c>
      <c r="F4" s="189">
        <v>40</v>
      </c>
      <c r="G4" s="40"/>
      <c r="H4" s="188">
        <f t="shared" si="0"/>
        <v>137</v>
      </c>
      <c r="I4" s="189">
        <v>557</v>
      </c>
      <c r="J4" s="205">
        <f t="shared" si="1"/>
        <v>4.065693430656935</v>
      </c>
      <c r="K4" s="205">
        <f t="shared" si="2"/>
        <v>81.31386861313868</v>
      </c>
      <c r="L4" s="205" t="s">
        <v>112</v>
      </c>
    </row>
    <row r="5" spans="1:12" ht="60">
      <c r="A5" s="240"/>
      <c r="B5" s="227" t="s">
        <v>155</v>
      </c>
      <c r="C5" s="189">
        <v>1</v>
      </c>
      <c r="D5" s="189">
        <v>10</v>
      </c>
      <c r="E5" s="189">
        <v>14</v>
      </c>
      <c r="F5" s="189">
        <v>79</v>
      </c>
      <c r="G5" s="189">
        <v>33</v>
      </c>
      <c r="H5" s="188">
        <f t="shared" si="0"/>
        <v>137</v>
      </c>
      <c r="I5" s="189">
        <v>544</v>
      </c>
      <c r="J5" s="205">
        <f t="shared" si="1"/>
        <v>3.9708029197080292</v>
      </c>
      <c r="K5" s="205">
        <f t="shared" si="2"/>
        <v>79.41605839416059</v>
      </c>
      <c r="L5" s="205" t="s">
        <v>111</v>
      </c>
    </row>
    <row r="6" spans="1:12" ht="66" customHeight="1">
      <c r="A6" s="240"/>
      <c r="B6" s="237" t="s">
        <v>156</v>
      </c>
      <c r="C6" s="189">
        <v>6</v>
      </c>
      <c r="D6" s="189">
        <v>20</v>
      </c>
      <c r="E6" s="189">
        <v>72</v>
      </c>
      <c r="F6" s="189">
        <v>39</v>
      </c>
      <c r="G6" s="40"/>
      <c r="H6" s="188">
        <f t="shared" si="0"/>
        <v>137</v>
      </c>
      <c r="I6" s="189">
        <v>555</v>
      </c>
      <c r="J6" s="205">
        <f t="shared" si="1"/>
        <v>4.0510948905109485</v>
      </c>
      <c r="K6" s="205">
        <f t="shared" si="2"/>
        <v>81.02189781021897</v>
      </c>
      <c r="L6" s="205" t="s">
        <v>112</v>
      </c>
    </row>
    <row r="7" spans="1:12" ht="15">
      <c r="A7" s="236" t="s">
        <v>137</v>
      </c>
      <c r="B7" s="239" t="s">
        <v>178</v>
      </c>
      <c r="C7" s="239"/>
      <c r="D7" s="239"/>
      <c r="E7" s="239"/>
      <c r="F7" s="239"/>
      <c r="G7" s="239"/>
      <c r="H7" s="239"/>
      <c r="I7" s="193">
        <f>SUM(I3:I6)</f>
        <v>2218</v>
      </c>
      <c r="J7" s="186">
        <f>AVERAGE(J3:J6)</f>
        <v>4.047445255474453</v>
      </c>
      <c r="K7" s="186">
        <f>AVERAGE(K3:K6)</f>
        <v>80.94890510948905</v>
      </c>
      <c r="L7" s="186" t="s">
        <v>111</v>
      </c>
    </row>
  </sheetData>
  <mergeCells count="2">
    <mergeCell ref="A3:A6"/>
    <mergeCell ref="B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2021-12-27T09:38:46Z</dcterms:modified>
  <cp:category/>
  <cp:version/>
  <cp:contentType/>
  <cp:contentStatus/>
</cp:coreProperties>
</file>